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eznikov\Desktop\Раскрытие информации\"/>
    </mc:Choice>
  </mc:AlternateContent>
  <bookViews>
    <workbookView xWindow="0" yWindow="0" windowWidth="28800" windowHeight="11700"/>
  </bookViews>
  <sheets>
    <sheet name="Нагрузка трансформаторов " sheetId="1" r:id="rId1"/>
  </sheets>
  <calcPr calcId="162913"/>
</workbook>
</file>

<file path=xl/calcChain.xml><?xml version="1.0" encoding="utf-8"?>
<calcChain xmlns="http://schemas.openxmlformats.org/spreadsheetml/2006/main">
  <c r="J26" i="1" l="1"/>
  <c r="J25" i="1"/>
  <c r="J32" i="1"/>
  <c r="J37" i="1"/>
  <c r="J38" i="1"/>
  <c r="J39" i="1"/>
  <c r="I7" i="1" l="1"/>
  <c r="J7" i="1"/>
  <c r="I8" i="1"/>
  <c r="I9" i="1"/>
  <c r="J9" i="1"/>
  <c r="I10" i="1"/>
  <c r="I11" i="1"/>
  <c r="J11" i="1"/>
  <c r="I12" i="1"/>
  <c r="I13" i="1"/>
  <c r="J13" i="1"/>
  <c r="I14" i="1"/>
  <c r="I15" i="1"/>
  <c r="J15" i="1"/>
  <c r="I16" i="1"/>
  <c r="I17" i="1"/>
  <c r="J17" i="1"/>
  <c r="I18" i="1"/>
  <c r="I19" i="1"/>
  <c r="J19" i="1"/>
  <c r="I20" i="1"/>
  <c r="I21" i="1"/>
  <c r="J21" i="1"/>
  <c r="I22" i="1"/>
  <c r="I23" i="1"/>
  <c r="J23" i="1"/>
  <c r="I24" i="1"/>
  <c r="I25" i="1"/>
  <c r="I26" i="1"/>
  <c r="I27" i="1"/>
  <c r="J27" i="1"/>
  <c r="I28" i="1"/>
  <c r="I29" i="1"/>
  <c r="J29" i="1"/>
  <c r="I30" i="1"/>
  <c r="I31" i="1"/>
  <c r="J31" i="1"/>
  <c r="I32" i="1"/>
  <c r="I33" i="1"/>
  <c r="J33" i="1"/>
  <c r="I34" i="1"/>
  <c r="I35" i="1"/>
  <c r="J35" i="1"/>
  <c r="I36" i="1"/>
  <c r="I37" i="1"/>
  <c r="I38" i="1"/>
  <c r="I39" i="1"/>
  <c r="I40" i="1"/>
  <c r="J40" i="1"/>
  <c r="I41" i="1"/>
  <c r="I42" i="1"/>
  <c r="J42" i="1"/>
  <c r="I43" i="1"/>
</calcChain>
</file>

<file path=xl/sharedStrings.xml><?xml version="1.0" encoding="utf-8"?>
<sst xmlns="http://schemas.openxmlformats.org/spreadsheetml/2006/main" count="144" uniqueCount="41">
  <si>
    <t>Диспетчерское наименование подстанции</t>
  </si>
  <si>
    <t>Диспетчерское наименование тр-ов</t>
  </si>
  <si>
    <t>Тип трансформатора</t>
  </si>
  <si>
    <t>Год ввода в 
эксплуатацию</t>
  </si>
  <si>
    <t>Номинальное напряжение, кВ</t>
  </si>
  <si>
    <t>Номин.   мощность,  МВА</t>
  </si>
  <si>
    <t>1Т</t>
  </si>
  <si>
    <t>2Т</t>
  </si>
  <si>
    <t>Сводная информация по загрузке трансформаторов 10кВ ООО "Аэропорт Емельяново" за декабрь 2021года.</t>
  </si>
  <si>
    <t>ТП 10/0,4кВ</t>
  </si>
  <si>
    <t>ТП 36</t>
  </si>
  <si>
    <t>ТСЛ</t>
  </si>
  <si>
    <r>
      <t>Загрузка по результатам контрольных замеров зима 2021г (22.12.21), МВА              t= -20</t>
    </r>
    <r>
      <rPr>
        <b/>
        <sz val="10"/>
        <color theme="1"/>
        <rFont val="Calibri"/>
        <family val="2"/>
        <charset val="204"/>
      </rPr>
      <t>°</t>
    </r>
    <r>
      <rPr>
        <b/>
        <sz val="8.3000000000000007"/>
        <color theme="1"/>
        <rFont val="Arial"/>
        <family val="2"/>
        <charset val="204"/>
      </rPr>
      <t>C</t>
    </r>
    <r>
      <rPr>
        <b/>
        <sz val="10"/>
        <color theme="1"/>
        <rFont val="Arial"/>
        <family val="2"/>
        <charset val="204"/>
      </rPr>
      <t xml:space="preserve"> </t>
    </r>
  </si>
  <si>
    <t>ТП 35</t>
  </si>
  <si>
    <t>ТП 34</t>
  </si>
  <si>
    <t>10/0,4</t>
  </si>
  <si>
    <t>КТП 16</t>
  </si>
  <si>
    <t>ТМГ</t>
  </si>
  <si>
    <t>ТП 3</t>
  </si>
  <si>
    <t>Загрузка ТП  за 22.12.2021, %</t>
  </si>
  <si>
    <t>ТП 2</t>
  </si>
  <si>
    <t>ТП 9</t>
  </si>
  <si>
    <t>ТМ</t>
  </si>
  <si>
    <t>ТП 10</t>
  </si>
  <si>
    <t>ТП 11</t>
  </si>
  <si>
    <t>КТПН 13</t>
  </si>
  <si>
    <t>КТПН 15</t>
  </si>
  <si>
    <t>ТП 17</t>
  </si>
  <si>
    <t>КТПН 18</t>
  </si>
  <si>
    <t xml:space="preserve">1Т </t>
  </si>
  <si>
    <t>ТП 19</t>
  </si>
  <si>
    <t>ТП 20</t>
  </si>
  <si>
    <t>1т</t>
  </si>
  <si>
    <t>ТП 21</t>
  </si>
  <si>
    <t>ТП 23</t>
  </si>
  <si>
    <t>ТП 24</t>
  </si>
  <si>
    <t>КТПН 26</t>
  </si>
  <si>
    <t>КТПН 27</t>
  </si>
  <si>
    <t>ТП 28</t>
  </si>
  <si>
    <t>ЦРП</t>
  </si>
  <si>
    <t xml:space="preserve">Максимальная загрузка тр-ров,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</si>
</sst>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i/>
      <sz val="14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0"/>
      <color theme="1"/>
      <name val="Calibri"/>
      <family val="2"/>
      <charset val="204"/>
    </font>
    <font>
      <b/>
      <sz val="8.3000000000000007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32" applyNumberFormat="0" applyFont="0" applyAlignment="0" applyProtection="0"/>
  </cellStyleXfs>
  <cellXfs count="116">
    <xf numFmtId="0" fontId="0" fillId="0" borderId="0" xfId="0"/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/>
    <xf numFmtId="164" fontId="3" fillId="3" borderId="10" xfId="0" applyNumberFormat="1" applyFont="1" applyFill="1" applyBorder="1" applyAlignment="1">
      <alignment horizontal="center" vertical="center" wrapText="1"/>
    </xf>
    <xf numFmtId="1" fontId="3" fillId="3" borderId="11" xfId="0" applyNumberFormat="1" applyFont="1" applyFill="1" applyBorder="1" applyAlignment="1">
      <alignment horizontal="center" vertical="center" wrapText="1"/>
    </xf>
    <xf numFmtId="164" fontId="3" fillId="3" borderId="11" xfId="0" applyNumberFormat="1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 wrapText="1"/>
    </xf>
    <xf numFmtId="1" fontId="3" fillId="3" borderId="15" xfId="0" applyNumberFormat="1" applyFont="1" applyFill="1" applyBorder="1" applyAlignment="1">
      <alignment horizontal="center" vertical="center" wrapText="1"/>
    </xf>
    <xf numFmtId="1" fontId="3" fillId="3" borderId="8" xfId="0" applyNumberFormat="1" applyFont="1" applyFill="1" applyBorder="1" applyAlignment="1">
      <alignment horizontal="center" vertical="center" wrapText="1"/>
    </xf>
    <xf numFmtId="1" fontId="3" fillId="3" borderId="16" xfId="0" applyNumberFormat="1" applyFont="1" applyFill="1" applyBorder="1" applyAlignment="1">
      <alignment horizontal="center" vertical="center" wrapText="1"/>
    </xf>
    <xf numFmtId="2" fontId="3" fillId="3" borderId="11" xfId="0" applyNumberFormat="1" applyFont="1" applyFill="1" applyBorder="1" applyAlignment="1">
      <alignment horizontal="center" vertical="center" wrapText="1"/>
    </xf>
    <xf numFmtId="1" fontId="3" fillId="3" borderId="19" xfId="0" applyNumberFormat="1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1" fontId="3" fillId="3" borderId="26" xfId="0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1" fontId="3" fillId="3" borderId="2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textRotation="90" wrapText="1"/>
    </xf>
    <xf numFmtId="0" fontId="8" fillId="3" borderId="5" xfId="0" applyFont="1" applyFill="1" applyBorder="1" applyAlignment="1">
      <alignment vertical="center" textRotation="90" wrapText="1"/>
    </xf>
    <xf numFmtId="0" fontId="8" fillId="3" borderId="5" xfId="0" applyFont="1" applyFill="1" applyBorder="1" applyAlignment="1">
      <alignment horizontal="right" vertical="center" textRotation="90" wrapText="1"/>
    </xf>
    <xf numFmtId="0" fontId="8" fillId="3" borderId="6" xfId="0" applyFont="1" applyFill="1" applyBorder="1" applyAlignment="1">
      <alignment horizontal="right" vertical="center" textRotation="90" wrapText="1"/>
    </xf>
    <xf numFmtId="2" fontId="3" fillId="3" borderId="8" xfId="0" applyNumberFormat="1" applyFont="1" applyFill="1" applyBorder="1" applyAlignment="1">
      <alignment horizontal="center" vertical="center" wrapText="1"/>
    </xf>
    <xf numFmtId="2" fontId="3" fillId="3" borderId="10" xfId="0" applyNumberFormat="1" applyFont="1" applyFill="1" applyBorder="1" applyAlignment="1">
      <alignment horizontal="center" vertical="center" wrapText="1"/>
    </xf>
    <xf numFmtId="2" fontId="3" fillId="3" borderId="16" xfId="0" applyNumberFormat="1" applyFont="1" applyFill="1" applyBorder="1" applyAlignment="1">
      <alignment horizontal="center" vertical="center" wrapText="1"/>
    </xf>
    <xf numFmtId="2" fontId="3" fillId="3" borderId="25" xfId="0" applyNumberFormat="1" applyFont="1" applyFill="1" applyBorder="1" applyAlignment="1">
      <alignment horizontal="center" vertical="center" wrapText="1"/>
    </xf>
    <xf numFmtId="2" fontId="3" fillId="3" borderId="29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" fontId="3" fillId="3" borderId="2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2" fontId="3" fillId="3" borderId="27" xfId="0" applyNumberFormat="1" applyFont="1" applyFill="1" applyBorder="1" applyAlignment="1">
      <alignment horizontal="center" vertical="center" wrapText="1"/>
    </xf>
    <xf numFmtId="2" fontId="3" fillId="3" borderId="28" xfId="0" applyNumberFormat="1" applyFont="1" applyFill="1" applyBorder="1" applyAlignment="1">
      <alignment horizontal="center" vertical="center" wrapText="1"/>
    </xf>
    <xf numFmtId="2" fontId="3" fillId="3" borderId="30" xfId="0" applyNumberFormat="1" applyFont="1" applyFill="1" applyBorder="1" applyAlignment="1">
      <alignment horizontal="center" vertical="center" wrapText="1"/>
    </xf>
    <xf numFmtId="2" fontId="3" fillId="3" borderId="17" xfId="0" applyNumberFormat="1" applyFont="1" applyFill="1" applyBorder="1" applyAlignment="1">
      <alignment horizontal="center" vertical="center" wrapText="1"/>
    </xf>
    <xf numFmtId="2" fontId="3" fillId="3" borderId="23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center" vertical="center" wrapText="1"/>
    </xf>
    <xf numFmtId="2" fontId="3" fillId="3" borderId="19" xfId="0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2" fontId="3" fillId="3" borderId="18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164" fontId="3" fillId="3" borderId="27" xfId="0" applyNumberFormat="1" applyFont="1" applyFill="1" applyBorder="1" applyAlignment="1">
      <alignment horizontal="center" vertical="center" wrapText="1"/>
    </xf>
    <xf numFmtId="164" fontId="3" fillId="3" borderId="31" xfId="0" applyNumberFormat="1" applyFont="1" applyFill="1" applyBorder="1" applyAlignment="1">
      <alignment horizontal="center" vertical="center" wrapText="1"/>
    </xf>
    <xf numFmtId="164" fontId="3" fillId="3" borderId="25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2" fontId="3" fillId="3" borderId="2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4" fillId="3" borderId="1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2" fontId="3" fillId="3" borderId="15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65" fontId="3" fillId="3" borderId="10" xfId="0" applyNumberFormat="1" applyFont="1" applyFill="1" applyBorder="1" applyAlignment="1">
      <alignment horizontal="center" vertical="center" wrapText="1"/>
    </xf>
    <xf numFmtId="165" fontId="3" fillId="3" borderId="11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3" borderId="18" xfId="0" applyNumberFormat="1" applyFont="1" applyFill="1" applyBorder="1" applyAlignment="1">
      <alignment horizontal="center" vertical="center" wrapText="1"/>
    </xf>
    <xf numFmtId="165" fontId="3" fillId="3" borderId="19" xfId="0" applyNumberFormat="1" applyFont="1" applyFill="1" applyBorder="1" applyAlignment="1">
      <alignment horizontal="center" vertical="center" wrapText="1"/>
    </xf>
    <xf numFmtId="165" fontId="3" fillId="3" borderId="15" xfId="0" applyNumberFormat="1" applyFont="1" applyFill="1" applyBorder="1" applyAlignment="1">
      <alignment horizontal="center" vertical="center" wrapText="1"/>
    </xf>
    <xf numFmtId="165" fontId="3" fillId="3" borderId="27" xfId="0" applyNumberFormat="1" applyFont="1" applyFill="1" applyBorder="1" applyAlignment="1">
      <alignment horizontal="center" vertical="center" wrapText="1"/>
    </xf>
    <xf numFmtId="165" fontId="3" fillId="3" borderId="28" xfId="0" applyNumberFormat="1" applyFont="1" applyFill="1" applyBorder="1" applyAlignment="1">
      <alignment horizontal="center" vertical="center" wrapText="1"/>
    </xf>
    <xf numFmtId="165" fontId="3" fillId="3" borderId="25" xfId="0" applyNumberFormat="1" applyFont="1" applyFill="1" applyBorder="1" applyAlignment="1">
      <alignment horizontal="center" vertical="center" wrapText="1"/>
    </xf>
    <xf numFmtId="165" fontId="3" fillId="3" borderId="29" xfId="0" applyNumberFormat="1" applyFont="1" applyFill="1" applyBorder="1" applyAlignment="1">
      <alignment horizontal="center" vertical="center" wrapText="1"/>
    </xf>
    <xf numFmtId="166" fontId="3" fillId="3" borderId="10" xfId="0" applyNumberFormat="1" applyFont="1" applyFill="1" applyBorder="1" applyAlignment="1">
      <alignment horizontal="center" vertical="center" wrapText="1"/>
    </xf>
    <xf numFmtId="166" fontId="3" fillId="3" borderId="11" xfId="0" applyNumberFormat="1" applyFont="1" applyFill="1" applyBorder="1" applyAlignment="1">
      <alignment horizontal="center" vertical="center" wrapText="1"/>
    </xf>
    <xf numFmtId="166" fontId="3" fillId="3" borderId="3" xfId="0" applyNumberFormat="1" applyFont="1" applyFill="1" applyBorder="1" applyAlignment="1">
      <alignment horizontal="center" vertical="center" wrapText="1"/>
    </xf>
    <xf numFmtId="166" fontId="3" fillId="3" borderId="25" xfId="0" applyNumberFormat="1" applyFont="1" applyFill="1" applyBorder="1" applyAlignment="1">
      <alignment horizontal="center" vertical="center" wrapText="1"/>
    </xf>
    <xf numFmtId="166" fontId="3" fillId="3" borderId="29" xfId="0" applyNumberFormat="1" applyFont="1" applyFill="1" applyBorder="1" applyAlignment="1">
      <alignment horizontal="center" vertical="center" wrapText="1"/>
    </xf>
    <xf numFmtId="166" fontId="3" fillId="3" borderId="15" xfId="0" applyNumberFormat="1" applyFont="1" applyFill="1" applyBorder="1" applyAlignment="1">
      <alignment horizontal="center" vertical="center" wrapText="1"/>
    </xf>
    <xf numFmtId="166" fontId="3" fillId="3" borderId="18" xfId="0" applyNumberFormat="1" applyFont="1" applyFill="1" applyBorder="1" applyAlignment="1">
      <alignment horizontal="center" vertical="center" wrapText="1"/>
    </xf>
    <xf numFmtId="166" fontId="3" fillId="3" borderId="19" xfId="0" applyNumberFormat="1" applyFont="1" applyFill="1" applyBorder="1" applyAlignment="1">
      <alignment horizontal="center" vertical="center" wrapText="1"/>
    </xf>
    <xf numFmtId="166" fontId="3" fillId="3" borderId="27" xfId="0" applyNumberFormat="1" applyFont="1" applyFill="1" applyBorder="1" applyAlignment="1">
      <alignment horizontal="center" vertical="center" wrapText="1"/>
    </xf>
    <xf numFmtId="166" fontId="3" fillId="3" borderId="28" xfId="0" applyNumberFormat="1" applyFont="1" applyFill="1" applyBorder="1" applyAlignment="1">
      <alignment horizontal="center" vertical="center" wrapText="1"/>
    </xf>
    <xf numFmtId="166" fontId="3" fillId="3" borderId="22" xfId="0" applyNumberFormat="1" applyFont="1" applyFill="1" applyBorder="1" applyAlignment="1">
      <alignment horizontal="center" vertical="center" wrapText="1"/>
    </xf>
    <xf numFmtId="166" fontId="3" fillId="3" borderId="3" xfId="0" applyNumberFormat="1" applyFont="1" applyFill="1" applyBorder="1" applyAlignment="1">
      <alignment horizontal="center" vertical="center" wrapText="1"/>
    </xf>
    <xf numFmtId="166" fontId="3" fillId="3" borderId="7" xfId="0" applyNumberFormat="1" applyFont="1" applyFill="1" applyBorder="1" applyAlignment="1">
      <alignment horizontal="center" vertical="center" wrapText="1"/>
    </xf>
    <xf numFmtId="2" fontId="3" fillId="3" borderId="33" xfId="0" applyNumberFormat="1" applyFont="1" applyFill="1" applyBorder="1" applyAlignment="1">
      <alignment horizontal="center" vertical="center" wrapText="1"/>
    </xf>
    <xf numFmtId="1" fontId="3" fillId="3" borderId="33" xfId="0" applyNumberFormat="1" applyFont="1" applyFill="1" applyBorder="1" applyAlignment="1">
      <alignment horizontal="center" vertical="center" wrapText="1"/>
    </xf>
    <xf numFmtId="166" fontId="3" fillId="3" borderId="33" xfId="0" applyNumberFormat="1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164" fontId="3" fillId="3" borderId="33" xfId="0" applyNumberFormat="1" applyFont="1" applyFill="1" applyBorder="1" applyAlignment="1">
      <alignment horizontal="center" vertical="center" wrapText="1"/>
    </xf>
    <xf numFmtId="166" fontId="3" fillId="3" borderId="33" xfId="0" applyNumberFormat="1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166" fontId="3" fillId="3" borderId="34" xfId="0" applyNumberFormat="1" applyFont="1" applyFill="1" applyBorder="1" applyAlignment="1">
      <alignment horizontal="center" vertical="center" wrapText="1"/>
    </xf>
    <xf numFmtId="166" fontId="3" fillId="3" borderId="1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имечание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3"/>
  <sheetViews>
    <sheetView tabSelected="1" zoomScaleNormal="100" workbookViewId="0">
      <selection activeCell="F28" sqref="F28"/>
    </sheetView>
  </sheetViews>
  <sheetFormatPr defaultRowHeight="12.75" x14ac:dyDescent="0.2"/>
  <cols>
    <col min="1" max="1" width="0.140625" style="67" customWidth="1"/>
    <col min="2" max="2" width="22.140625" style="67" customWidth="1"/>
    <col min="3" max="3" width="15.5703125" style="67" customWidth="1"/>
    <col min="4" max="4" width="20.5703125" style="67" customWidth="1"/>
    <col min="5" max="5" width="9.140625" style="67"/>
    <col min="6" max="6" width="13.7109375" style="67" customWidth="1"/>
    <col min="7" max="7" width="11" style="67" customWidth="1"/>
    <col min="8" max="8" width="14" style="67" customWidth="1"/>
    <col min="9" max="9" width="11.5703125" style="67" customWidth="1"/>
    <col min="10" max="10" width="14.28515625" style="67" customWidth="1"/>
    <col min="11" max="16384" width="9.140625" style="5"/>
  </cols>
  <sheetData>
    <row r="2" spans="1:21" s="4" customFormat="1" ht="43.5" customHeight="1" thickBot="1" x14ac:dyDescent="0.25">
      <c r="A2" s="82" t="s">
        <v>8</v>
      </c>
      <c r="B2" s="82"/>
      <c r="C2" s="82"/>
      <c r="D2" s="82"/>
      <c r="E2" s="82"/>
      <c r="F2" s="82"/>
      <c r="G2" s="82"/>
      <c r="H2" s="82"/>
      <c r="I2" s="82"/>
      <c r="J2" s="82"/>
      <c r="K2" s="1"/>
      <c r="L2" s="2"/>
      <c r="M2" s="3"/>
      <c r="N2" s="1"/>
      <c r="O2" s="1"/>
      <c r="P2" s="1"/>
      <c r="Q2" s="1"/>
      <c r="R2" s="1"/>
      <c r="S2" s="1"/>
      <c r="T2" s="1"/>
      <c r="U2" s="1"/>
    </row>
    <row r="3" spans="1:21" ht="106.5" customHeight="1" thickBot="1" x14ac:dyDescent="0.25">
      <c r="A3" s="20"/>
      <c r="B3" s="21" t="s">
        <v>0</v>
      </c>
      <c r="C3" s="21" t="s">
        <v>1</v>
      </c>
      <c r="D3" s="21" t="s">
        <v>2</v>
      </c>
      <c r="E3" s="22" t="s">
        <v>3</v>
      </c>
      <c r="F3" s="21" t="s">
        <v>4</v>
      </c>
      <c r="G3" s="21" t="s">
        <v>5</v>
      </c>
      <c r="H3" s="23" t="s">
        <v>12</v>
      </c>
      <c r="I3" s="24" t="s">
        <v>40</v>
      </c>
      <c r="J3" s="23" t="s">
        <v>19</v>
      </c>
    </row>
    <row r="4" spans="1:21" ht="13.5" thickBot="1" x14ac:dyDescent="0.25">
      <c r="A4" s="9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</row>
    <row r="5" spans="1:21" ht="13.5" thickBot="1" x14ac:dyDescent="0.25">
      <c r="A5" s="26"/>
      <c r="B5" s="27"/>
      <c r="C5" s="27"/>
      <c r="D5" s="27"/>
      <c r="E5" s="27"/>
      <c r="F5" s="27"/>
      <c r="G5" s="28"/>
      <c r="H5" s="28"/>
      <c r="I5" s="28"/>
      <c r="J5" s="29"/>
    </row>
    <row r="6" spans="1:21" ht="25.35" customHeight="1" thickBot="1" x14ac:dyDescent="0.25">
      <c r="A6" s="40"/>
      <c r="B6" s="49" t="s">
        <v>9</v>
      </c>
      <c r="C6" s="49"/>
      <c r="D6" s="49"/>
      <c r="E6" s="49"/>
      <c r="F6" s="77"/>
      <c r="G6" s="76"/>
      <c r="H6" s="76"/>
      <c r="I6" s="76"/>
      <c r="J6" s="65"/>
    </row>
    <row r="7" spans="1:21" ht="25.35" customHeight="1" x14ac:dyDescent="0.2">
      <c r="A7" s="68"/>
      <c r="B7" s="78" t="s">
        <v>10</v>
      </c>
      <c r="C7" s="16" t="s">
        <v>6</v>
      </c>
      <c r="D7" s="50" t="s">
        <v>11</v>
      </c>
      <c r="E7" s="17"/>
      <c r="F7" s="16" t="s">
        <v>15</v>
      </c>
      <c r="G7" s="51">
        <v>0.63</v>
      </c>
      <c r="H7" s="83">
        <v>3.0000000000000001E-3</v>
      </c>
      <c r="I7" s="84">
        <f t="shared" ref="I7:I43" si="0">H7/G7*100</f>
        <v>0.47619047619047622</v>
      </c>
      <c r="J7" s="85">
        <f>(H7+H8)/G7*100</f>
        <v>0.95238095238095244</v>
      </c>
    </row>
    <row r="8" spans="1:21" ht="25.35" customHeight="1" thickBot="1" x14ac:dyDescent="0.25">
      <c r="A8" s="38"/>
      <c r="B8" s="79"/>
      <c r="C8" s="18" t="s">
        <v>7</v>
      </c>
      <c r="D8" s="18" t="s">
        <v>11</v>
      </c>
      <c r="E8" s="19"/>
      <c r="F8" s="18" t="s">
        <v>15</v>
      </c>
      <c r="G8" s="52">
        <v>0.63</v>
      </c>
      <c r="H8" s="86">
        <v>3.0000000000000001E-3</v>
      </c>
      <c r="I8" s="87">
        <f t="shared" si="0"/>
        <v>0.47619047619047622</v>
      </c>
      <c r="J8" s="88"/>
    </row>
    <row r="9" spans="1:21" ht="25.35" customHeight="1" x14ac:dyDescent="0.2">
      <c r="A9" s="71"/>
      <c r="B9" s="78" t="s">
        <v>13</v>
      </c>
      <c r="C9" s="16" t="s">
        <v>6</v>
      </c>
      <c r="D9" s="16" t="s">
        <v>11</v>
      </c>
      <c r="E9" s="17">
        <v>2017</v>
      </c>
      <c r="F9" s="16" t="s">
        <v>15</v>
      </c>
      <c r="G9" s="54">
        <v>2.5</v>
      </c>
      <c r="H9" s="83">
        <v>1.143</v>
      </c>
      <c r="I9" s="84">
        <f t="shared" si="0"/>
        <v>45.72</v>
      </c>
      <c r="J9" s="85">
        <f>(H9+H10)/G9*100</f>
        <v>91.44</v>
      </c>
    </row>
    <row r="10" spans="1:21" ht="25.35" customHeight="1" thickBot="1" x14ac:dyDescent="0.25">
      <c r="A10" s="35"/>
      <c r="B10" s="79"/>
      <c r="C10" s="18" t="s">
        <v>7</v>
      </c>
      <c r="D10" s="18" t="s">
        <v>11</v>
      </c>
      <c r="E10" s="19">
        <v>2017</v>
      </c>
      <c r="F10" s="18" t="s">
        <v>15</v>
      </c>
      <c r="G10" s="52">
        <v>2.5</v>
      </c>
      <c r="H10" s="86">
        <v>1.143</v>
      </c>
      <c r="I10" s="87">
        <f t="shared" si="0"/>
        <v>45.72</v>
      </c>
      <c r="J10" s="88"/>
    </row>
    <row r="11" spans="1:21" ht="25.35" customHeight="1" x14ac:dyDescent="0.2">
      <c r="A11" s="40"/>
      <c r="B11" s="78" t="s">
        <v>14</v>
      </c>
      <c r="C11" s="16" t="s">
        <v>6</v>
      </c>
      <c r="D11" s="16" t="s">
        <v>11</v>
      </c>
      <c r="E11" s="17">
        <v>2017</v>
      </c>
      <c r="F11" s="16" t="s">
        <v>15</v>
      </c>
      <c r="G11" s="55">
        <v>2.5</v>
      </c>
      <c r="H11" s="89">
        <v>0.69</v>
      </c>
      <c r="I11" s="90">
        <f t="shared" si="0"/>
        <v>27.599999999999998</v>
      </c>
      <c r="J11" s="85">
        <f>(H11+H12)/G11*100</f>
        <v>55.199999999999996</v>
      </c>
    </row>
    <row r="12" spans="1:21" ht="25.35" customHeight="1" thickBot="1" x14ac:dyDescent="0.25">
      <c r="A12" s="70"/>
      <c r="B12" s="79"/>
      <c r="C12" s="18" t="s">
        <v>7</v>
      </c>
      <c r="D12" s="18" t="s">
        <v>11</v>
      </c>
      <c r="E12" s="19">
        <v>2017</v>
      </c>
      <c r="F12" s="18" t="s">
        <v>15</v>
      </c>
      <c r="G12" s="56">
        <v>2.5</v>
      </c>
      <c r="H12" s="91">
        <v>0.69</v>
      </c>
      <c r="I12" s="92">
        <f t="shared" si="0"/>
        <v>27.599999999999998</v>
      </c>
      <c r="J12" s="88"/>
    </row>
    <row r="13" spans="1:21" ht="25.35" customHeight="1" x14ac:dyDescent="0.2">
      <c r="A13" s="40"/>
      <c r="B13" s="78" t="s">
        <v>16</v>
      </c>
      <c r="C13" s="16" t="s">
        <v>6</v>
      </c>
      <c r="D13" s="16" t="s">
        <v>17</v>
      </c>
      <c r="E13" s="17">
        <v>2013</v>
      </c>
      <c r="F13" s="16" t="s">
        <v>15</v>
      </c>
      <c r="G13" s="54">
        <v>0.25</v>
      </c>
      <c r="H13" s="83">
        <v>7.3999999999999996E-2</v>
      </c>
      <c r="I13" s="84">
        <f t="shared" si="0"/>
        <v>29.599999999999998</v>
      </c>
      <c r="J13" s="85">
        <f>(H13+H14)/G13*100</f>
        <v>59.199999999999996</v>
      </c>
    </row>
    <row r="14" spans="1:21" ht="25.35" customHeight="1" thickBot="1" x14ac:dyDescent="0.25">
      <c r="A14" s="69"/>
      <c r="B14" s="79"/>
      <c r="C14" s="18" t="s">
        <v>7</v>
      </c>
      <c r="D14" s="18" t="s">
        <v>17</v>
      </c>
      <c r="E14" s="19">
        <v>2013</v>
      </c>
      <c r="F14" s="18" t="s">
        <v>15</v>
      </c>
      <c r="G14" s="52">
        <v>0.25</v>
      </c>
      <c r="H14" s="86">
        <v>7.3999999999999996E-2</v>
      </c>
      <c r="I14" s="87">
        <f t="shared" si="0"/>
        <v>29.599999999999998</v>
      </c>
      <c r="J14" s="88"/>
    </row>
    <row r="15" spans="1:21" ht="25.35" customHeight="1" x14ac:dyDescent="0.2">
      <c r="A15" s="40"/>
      <c r="B15" s="78" t="s">
        <v>18</v>
      </c>
      <c r="C15" s="16" t="s">
        <v>6</v>
      </c>
      <c r="D15" s="16" t="s">
        <v>11</v>
      </c>
      <c r="E15" s="17">
        <v>2009</v>
      </c>
      <c r="F15" s="16" t="s">
        <v>15</v>
      </c>
      <c r="G15" s="55">
        <v>0.25</v>
      </c>
      <c r="H15" s="89">
        <v>2.5999999999999999E-2</v>
      </c>
      <c r="I15" s="90">
        <f t="shared" si="0"/>
        <v>10.4</v>
      </c>
      <c r="J15" s="85">
        <f>(H15+H16)/G16*100</f>
        <v>20.8</v>
      </c>
    </row>
    <row r="16" spans="1:21" ht="25.35" customHeight="1" thickBot="1" x14ac:dyDescent="0.25">
      <c r="A16" s="69"/>
      <c r="B16" s="79"/>
      <c r="C16" s="18" t="s">
        <v>7</v>
      </c>
      <c r="D16" s="18" t="s">
        <v>11</v>
      </c>
      <c r="E16" s="19">
        <v>2009</v>
      </c>
      <c r="F16" s="18" t="s">
        <v>15</v>
      </c>
      <c r="G16" s="56">
        <v>0.25</v>
      </c>
      <c r="H16" s="91">
        <v>2.5999999999999999E-2</v>
      </c>
      <c r="I16" s="92">
        <f t="shared" si="0"/>
        <v>10.4</v>
      </c>
      <c r="J16" s="88"/>
    </row>
    <row r="17" spans="1:10" ht="25.35" customHeight="1" x14ac:dyDescent="0.2">
      <c r="A17" s="38"/>
      <c r="B17" s="78" t="s">
        <v>20</v>
      </c>
      <c r="C17" s="16" t="s">
        <v>6</v>
      </c>
      <c r="D17" s="16" t="s">
        <v>11</v>
      </c>
      <c r="E17" s="17">
        <v>2009</v>
      </c>
      <c r="F17" s="16" t="s">
        <v>15</v>
      </c>
      <c r="G17" s="54">
        <v>0.25</v>
      </c>
      <c r="H17" s="83">
        <v>0</v>
      </c>
      <c r="I17" s="84">
        <f t="shared" si="0"/>
        <v>0</v>
      </c>
      <c r="J17" s="85">
        <f>(H17+H18)/G17*100</f>
        <v>0</v>
      </c>
    </row>
    <row r="18" spans="1:10" ht="25.35" customHeight="1" thickBot="1" x14ac:dyDescent="0.25">
      <c r="A18" s="69"/>
      <c r="B18" s="79"/>
      <c r="C18" s="18" t="s">
        <v>7</v>
      </c>
      <c r="D18" s="18" t="s">
        <v>11</v>
      </c>
      <c r="E18" s="19">
        <v>2009</v>
      </c>
      <c r="F18" s="18" t="s">
        <v>15</v>
      </c>
      <c r="G18" s="52">
        <v>0.25</v>
      </c>
      <c r="H18" s="86">
        <v>0</v>
      </c>
      <c r="I18" s="87">
        <f t="shared" si="0"/>
        <v>0</v>
      </c>
      <c r="J18" s="88"/>
    </row>
    <row r="19" spans="1:10" ht="25.35" customHeight="1" x14ac:dyDescent="0.2">
      <c r="A19" s="57"/>
      <c r="B19" s="78" t="s">
        <v>21</v>
      </c>
      <c r="C19" s="30" t="s">
        <v>6</v>
      </c>
      <c r="D19" s="30" t="s">
        <v>22</v>
      </c>
      <c r="E19" s="12">
        <v>1982</v>
      </c>
      <c r="F19" s="48" t="s">
        <v>15</v>
      </c>
      <c r="G19" s="31">
        <v>0.63</v>
      </c>
      <c r="H19" s="93">
        <v>0.112</v>
      </c>
      <c r="I19" s="94">
        <f t="shared" si="0"/>
        <v>17.777777777777779</v>
      </c>
      <c r="J19" s="95">
        <f>(H19+H20)/G19*100</f>
        <v>35.555555555555557</v>
      </c>
    </row>
    <row r="20" spans="1:10" ht="25.35" customHeight="1" thickBot="1" x14ac:dyDescent="0.25">
      <c r="A20" s="58"/>
      <c r="B20" s="79"/>
      <c r="C20" s="32" t="s">
        <v>7</v>
      </c>
      <c r="D20" s="32" t="s">
        <v>22</v>
      </c>
      <c r="E20" s="13">
        <v>1982</v>
      </c>
      <c r="F20" s="44" t="s">
        <v>15</v>
      </c>
      <c r="G20" s="53">
        <v>0.63</v>
      </c>
      <c r="H20" s="96">
        <v>0.112</v>
      </c>
      <c r="I20" s="97">
        <f t="shared" si="0"/>
        <v>17.777777777777779</v>
      </c>
      <c r="J20" s="98"/>
    </row>
    <row r="21" spans="1:10" ht="25.35" customHeight="1" x14ac:dyDescent="0.2">
      <c r="A21" s="57"/>
      <c r="B21" s="78" t="s">
        <v>23</v>
      </c>
      <c r="C21" s="30" t="s">
        <v>6</v>
      </c>
      <c r="D21" s="30" t="s">
        <v>22</v>
      </c>
      <c r="E21" s="12">
        <v>1979</v>
      </c>
      <c r="F21" s="48" t="s">
        <v>15</v>
      </c>
      <c r="G21" s="31">
        <v>0.63</v>
      </c>
      <c r="H21" s="93">
        <v>0.21199999999999999</v>
      </c>
      <c r="I21" s="94">
        <f t="shared" si="0"/>
        <v>33.650793650793645</v>
      </c>
      <c r="J21" s="95">
        <f>(H21+H22)/G21*100</f>
        <v>67.30158730158729</v>
      </c>
    </row>
    <row r="22" spans="1:10" ht="25.35" customHeight="1" thickBot="1" x14ac:dyDescent="0.25">
      <c r="A22" s="58"/>
      <c r="B22" s="79"/>
      <c r="C22" s="32" t="s">
        <v>7</v>
      </c>
      <c r="D22" s="32" t="s">
        <v>22</v>
      </c>
      <c r="E22" s="13">
        <v>1979</v>
      </c>
      <c r="F22" s="46" t="s">
        <v>15</v>
      </c>
      <c r="G22" s="53">
        <v>0.63</v>
      </c>
      <c r="H22" s="99">
        <v>0.21199999999999999</v>
      </c>
      <c r="I22" s="100">
        <f t="shared" si="0"/>
        <v>33.650793650793645</v>
      </c>
      <c r="J22" s="98"/>
    </row>
    <row r="23" spans="1:10" ht="25.35" customHeight="1" x14ac:dyDescent="0.2">
      <c r="A23" s="57"/>
      <c r="B23" s="78" t="s">
        <v>24</v>
      </c>
      <c r="C23" s="8" t="s">
        <v>6</v>
      </c>
      <c r="D23" s="8" t="s">
        <v>22</v>
      </c>
      <c r="E23" s="7">
        <v>1979</v>
      </c>
      <c r="F23" s="6" t="s">
        <v>15</v>
      </c>
      <c r="G23" s="59">
        <v>1</v>
      </c>
      <c r="H23" s="101">
        <v>0</v>
      </c>
      <c r="I23" s="102">
        <f t="shared" si="0"/>
        <v>0</v>
      </c>
      <c r="J23" s="95">
        <f>(H23+H24)/G23*100</f>
        <v>0</v>
      </c>
    </row>
    <row r="24" spans="1:10" ht="25.35" customHeight="1" thickBot="1" x14ac:dyDescent="0.25">
      <c r="A24" s="58"/>
      <c r="B24" s="79"/>
      <c r="C24" s="10" t="s">
        <v>7</v>
      </c>
      <c r="D24" s="10" t="s">
        <v>22</v>
      </c>
      <c r="E24" s="11">
        <v>1979</v>
      </c>
      <c r="F24" s="60" t="s">
        <v>15</v>
      </c>
      <c r="G24" s="61">
        <v>1</v>
      </c>
      <c r="H24" s="96">
        <v>0</v>
      </c>
      <c r="I24" s="97">
        <f t="shared" si="0"/>
        <v>0</v>
      </c>
      <c r="J24" s="98"/>
    </row>
    <row r="25" spans="1:10" ht="25.35" customHeight="1" thickBot="1" x14ac:dyDescent="0.25">
      <c r="A25" s="57"/>
      <c r="B25" s="72" t="s">
        <v>25</v>
      </c>
      <c r="C25" s="30" t="s">
        <v>6</v>
      </c>
      <c r="D25" s="30" t="s">
        <v>22</v>
      </c>
      <c r="E25" s="12">
        <v>1989</v>
      </c>
      <c r="F25" s="43" t="s">
        <v>15</v>
      </c>
      <c r="G25" s="31">
        <v>0.4</v>
      </c>
      <c r="H25" s="93">
        <v>0.08</v>
      </c>
      <c r="I25" s="94">
        <f t="shared" si="0"/>
        <v>20</v>
      </c>
      <c r="J25" s="104">
        <f>(H25)/G25*100</f>
        <v>20</v>
      </c>
    </row>
    <row r="26" spans="1:10" ht="25.35" customHeight="1" thickBot="1" x14ac:dyDescent="0.25">
      <c r="A26" s="57"/>
      <c r="B26" s="72" t="s">
        <v>26</v>
      </c>
      <c r="C26" s="30" t="s">
        <v>6</v>
      </c>
      <c r="D26" s="30" t="s">
        <v>22</v>
      </c>
      <c r="E26" s="12">
        <v>1983</v>
      </c>
      <c r="F26" s="31" t="s">
        <v>15</v>
      </c>
      <c r="G26" s="41">
        <v>0.63</v>
      </c>
      <c r="H26" s="101">
        <v>0</v>
      </c>
      <c r="I26" s="102">
        <f t="shared" si="0"/>
        <v>0</v>
      </c>
      <c r="J26" s="104">
        <f>(H26)/G26*100</f>
        <v>0</v>
      </c>
    </row>
    <row r="27" spans="1:10" ht="25.35" customHeight="1" x14ac:dyDescent="0.2">
      <c r="A27" s="57"/>
      <c r="B27" s="78" t="s">
        <v>27</v>
      </c>
      <c r="C27" s="30" t="s">
        <v>6</v>
      </c>
      <c r="D27" s="30" t="s">
        <v>22</v>
      </c>
      <c r="E27" s="12">
        <v>2004</v>
      </c>
      <c r="F27" s="43" t="s">
        <v>15</v>
      </c>
      <c r="G27" s="31">
        <v>0.63</v>
      </c>
      <c r="H27" s="93">
        <v>0</v>
      </c>
      <c r="I27" s="94">
        <f t="shared" si="0"/>
        <v>0</v>
      </c>
      <c r="J27" s="95">
        <f>(H27+H28)/G28*100</f>
        <v>0</v>
      </c>
    </row>
    <row r="28" spans="1:10" ht="25.35" customHeight="1" thickBot="1" x14ac:dyDescent="0.25">
      <c r="A28" s="58"/>
      <c r="B28" s="79"/>
      <c r="C28" s="32" t="s">
        <v>7</v>
      </c>
      <c r="D28" s="45" t="s">
        <v>22</v>
      </c>
      <c r="E28" s="39">
        <v>2004</v>
      </c>
      <c r="F28" s="46" t="s">
        <v>15</v>
      </c>
      <c r="G28" s="53">
        <v>0.63</v>
      </c>
      <c r="H28" s="99">
        <v>0</v>
      </c>
      <c r="I28" s="100">
        <f t="shared" si="0"/>
        <v>0</v>
      </c>
      <c r="J28" s="98"/>
    </row>
    <row r="29" spans="1:10" ht="25.35" customHeight="1" x14ac:dyDescent="0.2">
      <c r="A29" s="57"/>
      <c r="B29" s="78" t="s">
        <v>28</v>
      </c>
      <c r="C29" s="48" t="s">
        <v>29</v>
      </c>
      <c r="D29" s="31" t="s">
        <v>22</v>
      </c>
      <c r="E29" s="7">
        <v>1996</v>
      </c>
      <c r="F29" s="31" t="s">
        <v>15</v>
      </c>
      <c r="G29" s="41">
        <v>0.4</v>
      </c>
      <c r="H29" s="101">
        <v>2.5999999999999999E-2</v>
      </c>
      <c r="I29" s="42">
        <f t="shared" si="0"/>
        <v>6.4999999999999991</v>
      </c>
      <c r="J29" s="80">
        <f>(H29+H30)/G29*100</f>
        <v>12.999999999999998</v>
      </c>
    </row>
    <row r="30" spans="1:10" ht="25.35" customHeight="1" thickBot="1" x14ac:dyDescent="0.25">
      <c r="A30" s="58"/>
      <c r="B30" s="79"/>
      <c r="C30" s="44" t="s">
        <v>7</v>
      </c>
      <c r="D30" s="53" t="s">
        <v>22</v>
      </c>
      <c r="E30" s="15">
        <v>1996</v>
      </c>
      <c r="F30" s="53" t="s">
        <v>15</v>
      </c>
      <c r="G30" s="33">
        <v>0.4</v>
      </c>
      <c r="H30" s="96">
        <v>2.5999999999999999E-2</v>
      </c>
      <c r="I30" s="34">
        <f t="shared" si="0"/>
        <v>6.4999999999999991</v>
      </c>
      <c r="J30" s="81"/>
    </row>
    <row r="31" spans="1:10" ht="25.35" customHeight="1" thickBot="1" x14ac:dyDescent="0.25">
      <c r="A31" s="62"/>
      <c r="B31" s="63" t="s">
        <v>30</v>
      </c>
      <c r="C31" s="45" t="s">
        <v>32</v>
      </c>
      <c r="D31" s="45" t="s">
        <v>22</v>
      </c>
      <c r="E31" s="39">
        <v>1980</v>
      </c>
      <c r="F31" s="46" t="s">
        <v>15</v>
      </c>
      <c r="G31" s="64">
        <v>0.25</v>
      </c>
      <c r="H31" s="103">
        <v>2.7E-2</v>
      </c>
      <c r="I31" s="36">
        <f t="shared" si="0"/>
        <v>10.8</v>
      </c>
      <c r="J31" s="37">
        <f>H31/G31*100</f>
        <v>10.8</v>
      </c>
    </row>
    <row r="32" spans="1:10" ht="25.35" customHeight="1" thickBot="1" x14ac:dyDescent="0.25">
      <c r="A32" s="57"/>
      <c r="B32" s="72" t="s">
        <v>31</v>
      </c>
      <c r="C32" s="30" t="s">
        <v>6</v>
      </c>
      <c r="D32" s="30" t="s">
        <v>22</v>
      </c>
      <c r="E32" s="12">
        <v>1980</v>
      </c>
      <c r="F32" s="31" t="s">
        <v>15</v>
      </c>
      <c r="G32" s="41">
        <v>0.25</v>
      </c>
      <c r="H32" s="101">
        <v>4.0000000000000001E-3</v>
      </c>
      <c r="I32" s="42">
        <f t="shared" si="0"/>
        <v>1.6</v>
      </c>
      <c r="J32" s="75">
        <f>(H32)/G32*100</f>
        <v>1.6</v>
      </c>
    </row>
    <row r="33" spans="1:10" ht="25.35" customHeight="1" x14ac:dyDescent="0.2">
      <c r="A33" s="57"/>
      <c r="B33" s="78" t="s">
        <v>33</v>
      </c>
      <c r="C33" s="30" t="s">
        <v>6</v>
      </c>
      <c r="D33" s="30" t="s">
        <v>22</v>
      </c>
      <c r="E33" s="12">
        <v>1986</v>
      </c>
      <c r="F33" s="43" t="s">
        <v>15</v>
      </c>
      <c r="G33" s="31">
        <v>0.4</v>
      </c>
      <c r="H33" s="93">
        <v>0</v>
      </c>
      <c r="I33" s="14">
        <f t="shared" si="0"/>
        <v>0</v>
      </c>
      <c r="J33" s="80">
        <f>(H33+H34)/G33*100</f>
        <v>0</v>
      </c>
    </row>
    <row r="34" spans="1:10" ht="25.35" customHeight="1" thickBot="1" x14ac:dyDescent="0.25">
      <c r="A34" s="58"/>
      <c r="B34" s="79"/>
      <c r="C34" s="32" t="s">
        <v>7</v>
      </c>
      <c r="D34" s="32" t="s">
        <v>17</v>
      </c>
      <c r="E34" s="13">
        <v>1986</v>
      </c>
      <c r="F34" s="44" t="s">
        <v>15</v>
      </c>
      <c r="G34" s="53">
        <v>0.4</v>
      </c>
      <c r="H34" s="99">
        <v>0</v>
      </c>
      <c r="I34" s="47">
        <f t="shared" si="0"/>
        <v>0</v>
      </c>
      <c r="J34" s="81"/>
    </row>
    <row r="35" spans="1:10" ht="25.35" customHeight="1" x14ac:dyDescent="0.2">
      <c r="A35" s="57"/>
      <c r="B35" s="78" t="s">
        <v>34</v>
      </c>
      <c r="C35" s="8" t="s">
        <v>6</v>
      </c>
      <c r="D35" s="8" t="s">
        <v>22</v>
      </c>
      <c r="E35" s="7">
        <v>2001</v>
      </c>
      <c r="F35" s="6" t="s">
        <v>15</v>
      </c>
      <c r="G35" s="101">
        <v>0.63</v>
      </c>
      <c r="H35" s="101">
        <v>0.159</v>
      </c>
      <c r="I35" s="102">
        <f t="shared" si="0"/>
        <v>25.238095238095237</v>
      </c>
      <c r="J35" s="95">
        <f>(H35+H36)/G36*100</f>
        <v>50.476190476190474</v>
      </c>
    </row>
    <row r="36" spans="1:10" ht="25.35" customHeight="1" thickBot="1" x14ac:dyDescent="0.25">
      <c r="A36" s="58"/>
      <c r="B36" s="79"/>
      <c r="C36" s="10" t="s">
        <v>7</v>
      </c>
      <c r="D36" s="10" t="s">
        <v>22</v>
      </c>
      <c r="E36" s="11">
        <v>2001</v>
      </c>
      <c r="F36" s="60" t="s">
        <v>15</v>
      </c>
      <c r="G36" s="96">
        <v>0.63</v>
      </c>
      <c r="H36" s="96">
        <v>0.159</v>
      </c>
      <c r="I36" s="97">
        <f t="shared" si="0"/>
        <v>25.238095238095237</v>
      </c>
      <c r="J36" s="98"/>
    </row>
    <row r="37" spans="1:10" ht="25.35" customHeight="1" thickBot="1" x14ac:dyDescent="0.25">
      <c r="A37" s="57"/>
      <c r="B37" s="72" t="s">
        <v>35</v>
      </c>
      <c r="C37" s="30" t="s">
        <v>6</v>
      </c>
      <c r="D37" s="30" t="s">
        <v>22</v>
      </c>
      <c r="E37" s="12">
        <v>1998</v>
      </c>
      <c r="F37" s="48" t="s">
        <v>15</v>
      </c>
      <c r="G37" s="93">
        <v>0.25</v>
      </c>
      <c r="H37" s="93">
        <v>6.0000000000000001E-3</v>
      </c>
      <c r="I37" s="94">
        <f t="shared" si="0"/>
        <v>2.4</v>
      </c>
      <c r="J37" s="104">
        <f>(H37)/G37*100</f>
        <v>2.4</v>
      </c>
    </row>
    <row r="38" spans="1:10" ht="25.35" customHeight="1" thickBot="1" x14ac:dyDescent="0.25">
      <c r="A38" s="66"/>
      <c r="B38" s="113" t="s">
        <v>36</v>
      </c>
      <c r="C38" s="106" t="s">
        <v>6</v>
      </c>
      <c r="D38" s="106" t="s">
        <v>22</v>
      </c>
      <c r="E38" s="107">
        <v>1996</v>
      </c>
      <c r="F38" s="106" t="s">
        <v>15</v>
      </c>
      <c r="G38" s="108">
        <v>0.4</v>
      </c>
      <c r="H38" s="108">
        <v>1E-3</v>
      </c>
      <c r="I38" s="108">
        <f t="shared" si="0"/>
        <v>0.25</v>
      </c>
      <c r="J38" s="108">
        <f>(H38)/G38*100</f>
        <v>0.25</v>
      </c>
    </row>
    <row r="39" spans="1:10" ht="25.35" customHeight="1" x14ac:dyDescent="0.2">
      <c r="A39" s="74"/>
      <c r="B39" s="73" t="s">
        <v>37</v>
      </c>
      <c r="C39" s="45" t="s">
        <v>6</v>
      </c>
      <c r="D39" s="45" t="s">
        <v>22</v>
      </c>
      <c r="E39" s="39">
        <v>1996</v>
      </c>
      <c r="F39" s="46" t="s">
        <v>15</v>
      </c>
      <c r="G39" s="105">
        <v>0.4</v>
      </c>
      <c r="H39" s="105">
        <v>0.05</v>
      </c>
      <c r="I39" s="105">
        <f t="shared" si="0"/>
        <v>12.5</v>
      </c>
      <c r="J39" s="114">
        <f>(H39)/G39*100</f>
        <v>12.5</v>
      </c>
    </row>
    <row r="40" spans="1:10" ht="25.35" customHeight="1" x14ac:dyDescent="0.2">
      <c r="A40" s="109"/>
      <c r="B40" s="110" t="s">
        <v>38</v>
      </c>
      <c r="C40" s="111" t="s">
        <v>6</v>
      </c>
      <c r="D40" s="111" t="s">
        <v>22</v>
      </c>
      <c r="E40" s="107">
        <v>1999</v>
      </c>
      <c r="F40" s="111" t="s">
        <v>15</v>
      </c>
      <c r="G40" s="108">
        <v>0.4</v>
      </c>
      <c r="H40" s="108">
        <v>0.13500000000000001</v>
      </c>
      <c r="I40" s="108">
        <f t="shared" si="0"/>
        <v>33.75</v>
      </c>
      <c r="J40" s="112">
        <f>(H40+H41)/G41*100</f>
        <v>67.5</v>
      </c>
    </row>
    <row r="41" spans="1:10" ht="25.35" customHeight="1" thickBot="1" x14ac:dyDescent="0.25">
      <c r="A41" s="109"/>
      <c r="B41" s="110"/>
      <c r="C41" s="111" t="s">
        <v>7</v>
      </c>
      <c r="D41" s="111" t="s">
        <v>22</v>
      </c>
      <c r="E41" s="107">
        <v>1999</v>
      </c>
      <c r="F41" s="111" t="s">
        <v>15</v>
      </c>
      <c r="G41" s="108">
        <v>0.4</v>
      </c>
      <c r="H41" s="108">
        <v>0.13500000000000001</v>
      </c>
      <c r="I41" s="108">
        <f t="shared" si="0"/>
        <v>33.75</v>
      </c>
      <c r="J41" s="112"/>
    </row>
    <row r="42" spans="1:10" ht="25.35" customHeight="1" x14ac:dyDescent="0.2">
      <c r="A42" s="57"/>
      <c r="B42" s="78" t="s">
        <v>39</v>
      </c>
      <c r="C42" s="16" t="s">
        <v>6</v>
      </c>
      <c r="D42" s="16" t="s">
        <v>22</v>
      </c>
      <c r="E42" s="17">
        <v>1980</v>
      </c>
      <c r="F42" s="16" t="s">
        <v>15</v>
      </c>
      <c r="G42" s="54">
        <v>0.4</v>
      </c>
      <c r="H42" s="93">
        <v>8.8999999999999996E-2</v>
      </c>
      <c r="I42" s="94">
        <f t="shared" si="0"/>
        <v>22.249999999999996</v>
      </c>
      <c r="J42" s="95">
        <f>(H42+H43)/G42*100</f>
        <v>44.499999999999993</v>
      </c>
    </row>
    <row r="43" spans="1:10" ht="25.35" customHeight="1" thickBot="1" x14ac:dyDescent="0.25">
      <c r="A43" s="58"/>
      <c r="B43" s="79"/>
      <c r="C43" s="18" t="s">
        <v>7</v>
      </c>
      <c r="D43" s="18" t="s">
        <v>22</v>
      </c>
      <c r="E43" s="19">
        <v>1980</v>
      </c>
      <c r="F43" s="18" t="s">
        <v>15</v>
      </c>
      <c r="G43" s="52">
        <v>0.4</v>
      </c>
      <c r="H43" s="108">
        <v>8.8999999999999996E-2</v>
      </c>
      <c r="I43" s="108">
        <f t="shared" si="0"/>
        <v>22.249999999999996</v>
      </c>
      <c r="J43" s="115"/>
    </row>
  </sheetData>
  <mergeCells count="31">
    <mergeCell ref="B9:B10"/>
    <mergeCell ref="J9:J10"/>
    <mergeCell ref="B11:B12"/>
    <mergeCell ref="J11:J12"/>
    <mergeCell ref="A2:J2"/>
    <mergeCell ref="B7:B8"/>
    <mergeCell ref="J7:J8"/>
    <mergeCell ref="B19:B20"/>
    <mergeCell ref="J19:J20"/>
    <mergeCell ref="B21:B22"/>
    <mergeCell ref="J21:J22"/>
    <mergeCell ref="B23:B24"/>
    <mergeCell ref="J23:J24"/>
    <mergeCell ref="B13:B14"/>
    <mergeCell ref="J13:J14"/>
    <mergeCell ref="B15:B16"/>
    <mergeCell ref="J15:J16"/>
    <mergeCell ref="B17:B18"/>
    <mergeCell ref="J17:J18"/>
    <mergeCell ref="B29:B30"/>
    <mergeCell ref="J29:J30"/>
    <mergeCell ref="B33:B34"/>
    <mergeCell ref="J33:J34"/>
    <mergeCell ref="B27:B28"/>
    <mergeCell ref="J27:J28"/>
    <mergeCell ref="B40:B41"/>
    <mergeCell ref="J40:J41"/>
    <mergeCell ref="B42:B43"/>
    <mergeCell ref="J42:J43"/>
    <mergeCell ref="B35:B36"/>
    <mergeCell ref="J35:J3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Нагрузка трансформаторов </vt:lpstr>
    </vt:vector>
  </TitlesOfParts>
  <Company>МРСК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Денисова Светлана Алексеевна</dc:creator>
  <cp:lastModifiedBy>Резников Василий Васильевич</cp:lastModifiedBy>
  <dcterms:created xsi:type="dcterms:W3CDTF">2021-02-12T01:47:39Z</dcterms:created>
  <dcterms:modified xsi:type="dcterms:W3CDTF">2022-01-28T04:39:55Z</dcterms:modified>
</cp:coreProperties>
</file>