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vovdenko\Desktop\2022 АРХИВ\2022 п. 19 ж О результ.контр.замеров\"/>
    </mc:Choice>
  </mc:AlternateContent>
  <bookViews>
    <workbookView xWindow="0" yWindow="0" windowWidth="28800" windowHeight="11700" activeTab="1"/>
  </bookViews>
  <sheets>
    <sheet name="Нагрузка трансформаторов 06.22" sheetId="1" r:id="rId1"/>
    <sheet name="Нагрузка трансформаторов 12.22" sheetId="2" r:id="rId2"/>
  </sheets>
  <calcPr calcId="152511"/>
</workbook>
</file>

<file path=xl/calcChain.xml><?xml version="1.0" encoding="utf-8"?>
<calcChain xmlns="http://schemas.openxmlformats.org/spreadsheetml/2006/main">
  <c r="I47" i="2" l="1"/>
  <c r="J46" i="2"/>
  <c r="I46" i="2"/>
  <c r="I45" i="2"/>
  <c r="J44" i="2"/>
  <c r="I44" i="2"/>
  <c r="I43" i="2"/>
  <c r="J42" i="2"/>
  <c r="I42" i="2"/>
  <c r="J41" i="2"/>
  <c r="I41" i="2"/>
  <c r="J40" i="2"/>
  <c r="I40" i="2"/>
  <c r="J39" i="2"/>
  <c r="I39" i="2"/>
  <c r="I38" i="2"/>
  <c r="J37" i="2"/>
  <c r="I37" i="2"/>
  <c r="I36" i="2"/>
  <c r="J35" i="2"/>
  <c r="I35" i="2"/>
  <c r="J34" i="2"/>
  <c r="I34" i="2"/>
  <c r="J33" i="2"/>
  <c r="I33" i="2"/>
  <c r="I32" i="2"/>
  <c r="J31" i="2"/>
  <c r="I31" i="2"/>
  <c r="I30" i="2"/>
  <c r="J29" i="2"/>
  <c r="I29" i="2"/>
  <c r="J28" i="2"/>
  <c r="I28" i="2"/>
  <c r="J27" i="2"/>
  <c r="I27" i="2"/>
  <c r="I26" i="2"/>
  <c r="J25" i="2"/>
  <c r="I25" i="2"/>
  <c r="I24" i="2"/>
  <c r="J23" i="2"/>
  <c r="I23" i="2"/>
  <c r="I22" i="2"/>
  <c r="J21" i="2"/>
  <c r="I21" i="2"/>
  <c r="I20" i="2"/>
  <c r="J19" i="2"/>
  <c r="I19" i="2"/>
  <c r="I18" i="2"/>
  <c r="J17" i="2"/>
  <c r="I17" i="2"/>
  <c r="I16" i="2"/>
  <c r="J15" i="2"/>
  <c r="I15" i="2"/>
  <c r="I14" i="2"/>
  <c r="J13" i="2"/>
  <c r="I13" i="2"/>
  <c r="I12" i="2"/>
  <c r="J11" i="2"/>
  <c r="I11" i="2"/>
  <c r="I10" i="2"/>
  <c r="J9" i="2"/>
  <c r="I9" i="2"/>
  <c r="I49" i="1" l="1"/>
  <c r="J48" i="1"/>
  <c r="I48" i="1"/>
  <c r="I47" i="1"/>
  <c r="J46" i="1"/>
  <c r="I46" i="1"/>
  <c r="J28" i="1" l="1"/>
  <c r="J27" i="1"/>
  <c r="J34" i="1"/>
  <c r="J39" i="1"/>
  <c r="J40" i="1"/>
  <c r="J41" i="1"/>
  <c r="I9" i="1" l="1"/>
  <c r="J9" i="1"/>
  <c r="I10" i="1"/>
  <c r="I11" i="1"/>
  <c r="J11" i="1"/>
  <c r="I12" i="1"/>
  <c r="I13" i="1"/>
  <c r="J13" i="1"/>
  <c r="I14" i="1"/>
  <c r="I15" i="1"/>
  <c r="J15" i="1"/>
  <c r="I16" i="1"/>
  <c r="I17" i="1"/>
  <c r="J17" i="1"/>
  <c r="I18" i="1"/>
  <c r="I19" i="1"/>
  <c r="J19" i="1"/>
  <c r="I20" i="1"/>
  <c r="I21" i="1"/>
  <c r="J21" i="1"/>
  <c r="I22" i="1"/>
  <c r="I23" i="1"/>
  <c r="J23" i="1"/>
  <c r="I24" i="1"/>
  <c r="I25" i="1"/>
  <c r="J25" i="1"/>
  <c r="I26" i="1"/>
  <c r="I27" i="1"/>
  <c r="I28" i="1"/>
  <c r="I29" i="1"/>
  <c r="J29" i="1"/>
  <c r="I30" i="1"/>
  <c r="I31" i="1"/>
  <c r="J31" i="1"/>
  <c r="I32" i="1"/>
  <c r="I33" i="1"/>
  <c r="J33" i="1"/>
  <c r="I34" i="1"/>
  <c r="I35" i="1"/>
  <c r="J35" i="1"/>
  <c r="I36" i="1"/>
  <c r="I37" i="1"/>
  <c r="J37" i="1"/>
  <c r="I38" i="1"/>
  <c r="I39" i="1"/>
  <c r="I40" i="1"/>
  <c r="I41" i="1"/>
  <c r="I42" i="1"/>
  <c r="J42" i="1"/>
  <c r="I43" i="1"/>
  <c r="I44" i="1"/>
  <c r="J44" i="1"/>
  <c r="I45" i="1"/>
</calcChain>
</file>

<file path=xl/sharedStrings.xml><?xml version="1.0" encoding="utf-8"?>
<sst xmlns="http://schemas.openxmlformats.org/spreadsheetml/2006/main" count="313" uniqueCount="47">
  <si>
    <t>Диспетчерское наименование подстанции</t>
  </si>
  <si>
    <t>Диспетчерское наименование тр-ов</t>
  </si>
  <si>
    <t>Тип трансформатора</t>
  </si>
  <si>
    <t>Год ввода в 
эксплуатацию</t>
  </si>
  <si>
    <t>Номинальное напряжение, кВ</t>
  </si>
  <si>
    <t>Номин.   мощность,  МВА</t>
  </si>
  <si>
    <t>1Т</t>
  </si>
  <si>
    <t>2Т</t>
  </si>
  <si>
    <t>ТП 10/0,4кВ</t>
  </si>
  <si>
    <t>ТП 36</t>
  </si>
  <si>
    <t>ТСЛ</t>
  </si>
  <si>
    <t>ТП 35</t>
  </si>
  <si>
    <t>ТП 34</t>
  </si>
  <si>
    <t>10/0,4</t>
  </si>
  <si>
    <t>КТП 16</t>
  </si>
  <si>
    <t>ТМГ</t>
  </si>
  <si>
    <t>ТП 3</t>
  </si>
  <si>
    <t>ТП 2</t>
  </si>
  <si>
    <t>ТП 9</t>
  </si>
  <si>
    <t>ТМ</t>
  </si>
  <si>
    <t>ТП 10</t>
  </si>
  <si>
    <t>ТП 11</t>
  </si>
  <si>
    <t>КТПН 13</t>
  </si>
  <si>
    <t>КТПН 15</t>
  </si>
  <si>
    <t>ТП 17</t>
  </si>
  <si>
    <t>КТПН 18</t>
  </si>
  <si>
    <t xml:space="preserve">1Т </t>
  </si>
  <si>
    <t>ТП 19</t>
  </si>
  <si>
    <t>ТП 20</t>
  </si>
  <si>
    <t>1т</t>
  </si>
  <si>
    <t>ТП 21</t>
  </si>
  <si>
    <t>ТП 23</t>
  </si>
  <si>
    <t>ТП 24</t>
  </si>
  <si>
    <t>КТПН 26</t>
  </si>
  <si>
    <t>КТПН 27</t>
  </si>
  <si>
    <t>ТП 28</t>
  </si>
  <si>
    <t>ЦРП</t>
  </si>
  <si>
    <t xml:space="preserve">Максимальная загрузка тр-ров, % </t>
  </si>
  <si>
    <t>Сводная информация по загрузке трансформаторов 10кВ ООО "Аэропорт Емельяново" за июнь 2022года.</t>
  </si>
  <si>
    <t>Загрузка ТП  за 15.06.2022, %</t>
  </si>
  <si>
    <t>ТП Энергоблок</t>
  </si>
  <si>
    <t>ТП 16</t>
  </si>
  <si>
    <t xml:space="preserve">п. 19 "ж" ПП РФ № 24 от 21.01.2004 г.  </t>
  </si>
  <si>
    <r>
      <t>Загрузка по результатам контрольных замеров лето 2022г (15.06.22), МВА t= +25</t>
    </r>
    <r>
      <rPr>
        <b/>
        <sz val="10"/>
        <color theme="1"/>
        <rFont val="Calibri"/>
        <family val="2"/>
        <charset val="204"/>
      </rPr>
      <t>°</t>
    </r>
    <r>
      <rPr>
        <b/>
        <sz val="8.3000000000000007"/>
        <color theme="1"/>
        <rFont val="Arial"/>
        <family val="2"/>
        <charset val="204"/>
      </rPr>
      <t>C</t>
    </r>
    <r>
      <rPr>
        <b/>
        <sz val="10"/>
        <color theme="1"/>
        <rFont val="Arial"/>
        <family val="2"/>
        <charset val="204"/>
      </rPr>
      <t xml:space="preserve"> </t>
    </r>
  </si>
  <si>
    <t>Результаты контрольных замеров электрических параметров режимов работы оборудования объектов электросетевого хозяйства</t>
  </si>
  <si>
    <r>
      <t>Загрузка по результатам контрольных замеров зима 2022г (15.12.22), МВА t= +25</t>
    </r>
    <r>
      <rPr>
        <b/>
        <sz val="10"/>
        <color theme="1"/>
        <rFont val="Calibri"/>
        <family val="2"/>
        <charset val="204"/>
      </rPr>
      <t>°</t>
    </r>
    <r>
      <rPr>
        <b/>
        <sz val="8.3000000000000007"/>
        <color theme="1"/>
        <rFont val="Arial"/>
        <family val="2"/>
        <charset val="204"/>
      </rPr>
      <t>C</t>
    </r>
    <r>
      <rPr>
        <b/>
        <sz val="10"/>
        <color theme="1"/>
        <rFont val="Arial"/>
        <family val="2"/>
        <charset val="204"/>
      </rPr>
      <t xml:space="preserve"> </t>
    </r>
  </si>
  <si>
    <t>Сводная информация по загрузке трансформаторов 10кВ ООО "Аэропорт Емельяново" за декабрь 2022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</si>
</sst>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theme="1"/>
      <name val="Calibri"/>
      <family val="2"/>
      <charset val="204"/>
    </font>
    <font>
      <b/>
      <sz val="8.3000000000000007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color theme="1"/>
      <name val="Arial Cyr"/>
      <charset val="204"/>
    </font>
    <font>
      <b/>
      <sz val="10"/>
      <color theme="1"/>
      <name val="Arial Cyr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26" applyNumberFormat="0" applyFont="0" applyAlignment="0" applyProtection="0"/>
  </cellStyleXfs>
  <cellXfs count="92">
    <xf numFmtId="0" fontId="0" fillId="0" borderId="0" xfId="0"/>
    <xf numFmtId="0" fontId="0" fillId="0" borderId="0" xfId="0" applyFont="1" applyFill="1"/>
    <xf numFmtId="1" fontId="2" fillId="3" borderId="11" xfId="0" applyNumberFormat="1" applyFont="1" applyFill="1" applyBorder="1" applyAlignment="1">
      <alignment horizontal="center" vertical="center" wrapText="1"/>
    </xf>
    <xf numFmtId="164" fontId="2" fillId="3" borderId="11" xfId="0" applyNumberFormat="1" applyFont="1" applyFill="1" applyBorder="1" applyAlignment="1">
      <alignment horizontal="center" vertical="center" wrapText="1"/>
    </xf>
    <xf numFmtId="2" fontId="2" fillId="3" borderId="11" xfId="0" applyNumberFormat="1" applyFont="1" applyFill="1" applyBorder="1" applyAlignment="1">
      <alignment horizontal="center" vertical="center" wrapText="1"/>
    </xf>
    <xf numFmtId="1" fontId="2" fillId="3" borderId="14" xfId="0" applyNumberFormat="1" applyFont="1" applyFill="1" applyBorder="1" applyAlignment="1">
      <alignment horizontal="center" vertical="center" wrapText="1"/>
    </xf>
    <xf numFmtId="2" fontId="2" fillId="3" borderId="24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2" fillId="3" borderId="23" xfId="0" applyNumberFormat="1" applyFont="1" applyFill="1" applyBorder="1" applyAlignment="1">
      <alignment horizontal="center" vertical="center" wrapText="1"/>
    </xf>
    <xf numFmtId="2" fontId="2" fillId="3" borderId="25" xfId="0" applyNumberFormat="1" applyFont="1" applyFill="1" applyBorder="1" applyAlignment="1">
      <alignment horizontal="center" vertical="center" wrapText="1"/>
    </xf>
    <xf numFmtId="2" fontId="2" fillId="3" borderId="18" xfId="0" applyNumberFormat="1" applyFont="1" applyFill="1" applyBorder="1" applyAlignment="1">
      <alignment horizontal="center" vertical="center" wrapText="1"/>
    </xf>
    <xf numFmtId="2" fontId="2" fillId="3" borderId="0" xfId="0" applyNumberFormat="1" applyFont="1" applyFill="1" applyBorder="1" applyAlignment="1">
      <alignment horizontal="center" vertical="center" wrapText="1"/>
    </xf>
    <xf numFmtId="2" fontId="2" fillId="3" borderId="14" xfId="0" applyNumberFormat="1" applyFont="1" applyFill="1" applyBorder="1" applyAlignment="1">
      <alignment horizontal="center" vertical="center" wrapText="1"/>
    </xf>
    <xf numFmtId="2" fontId="2" fillId="3" borderId="9" xfId="0" applyNumberFormat="1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0" borderId="0" xfId="0" applyFont="1" applyFill="1"/>
    <xf numFmtId="0" fontId="6" fillId="3" borderId="16" xfId="0" applyFont="1" applyFill="1" applyBorder="1" applyAlignment="1">
      <alignment horizontal="center" vertical="center" wrapText="1"/>
    </xf>
    <xf numFmtId="165" fontId="2" fillId="3" borderId="11" xfId="0" applyNumberFormat="1" applyFont="1" applyFill="1" applyBorder="1" applyAlignment="1">
      <alignment horizontal="center" vertical="center" wrapText="1"/>
    </xf>
    <xf numFmtId="165" fontId="2" fillId="3" borderId="14" xfId="0" applyNumberFormat="1" applyFont="1" applyFill="1" applyBorder="1" applyAlignment="1">
      <alignment horizontal="center" vertical="center" wrapText="1"/>
    </xf>
    <xf numFmtId="165" fontId="2" fillId="3" borderId="23" xfId="0" applyNumberFormat="1" applyFont="1" applyFill="1" applyBorder="1" applyAlignment="1">
      <alignment horizontal="center" vertical="center" wrapText="1"/>
    </xf>
    <xf numFmtId="165" fontId="2" fillId="3" borderId="24" xfId="0" applyNumberFormat="1" applyFont="1" applyFill="1" applyBorder="1" applyAlignment="1">
      <alignment horizontal="center" vertical="center" wrapText="1"/>
    </xf>
    <xf numFmtId="166" fontId="2" fillId="3" borderId="11" xfId="0" applyNumberFormat="1" applyFont="1" applyFill="1" applyBorder="1" applyAlignment="1">
      <alignment horizontal="center" vertical="center" wrapText="1"/>
    </xf>
    <xf numFmtId="166" fontId="2" fillId="3" borderId="24" xfId="0" applyNumberFormat="1" applyFont="1" applyFill="1" applyBorder="1" applyAlignment="1">
      <alignment horizontal="center" vertical="center" wrapText="1"/>
    </xf>
    <xf numFmtId="166" fontId="2" fillId="3" borderId="14" xfId="0" applyNumberFormat="1" applyFont="1" applyFill="1" applyBorder="1" applyAlignment="1">
      <alignment horizontal="center" vertical="center" wrapText="1"/>
    </xf>
    <xf numFmtId="166" fontId="2" fillId="3" borderId="2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8" fillId="0" borderId="0" xfId="0" applyFont="1" applyFill="1"/>
    <xf numFmtId="0" fontId="9" fillId="0" borderId="0" xfId="0" applyFont="1" applyFill="1"/>
    <xf numFmtId="0" fontId="6" fillId="3" borderId="17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" fontId="2" fillId="3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1" fontId="2" fillId="3" borderId="6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164" fontId="2" fillId="3" borderId="14" xfId="0" applyNumberFormat="1" applyFont="1" applyFill="1" applyBorder="1" applyAlignment="1">
      <alignment horizontal="center" vertical="center" wrapText="1"/>
    </xf>
    <xf numFmtId="2" fontId="2" fillId="3" borderId="12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2" fontId="2" fillId="3" borderId="27" xfId="0" applyNumberFormat="1" applyFont="1" applyFill="1" applyBorder="1" applyAlignment="1">
      <alignment horizontal="center" vertical="center" wrapText="1"/>
    </xf>
    <xf numFmtId="2" fontId="2" fillId="3" borderId="19" xfId="0" applyNumberFormat="1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>
      <alignment horizontal="center" vertical="center" wrapText="1"/>
    </xf>
    <xf numFmtId="164" fontId="2" fillId="3" borderId="27" xfId="0" applyNumberFormat="1" applyFont="1" applyFill="1" applyBorder="1" applyAlignment="1">
      <alignment horizontal="center" vertical="center" wrapText="1"/>
    </xf>
    <xf numFmtId="2" fontId="2" fillId="3" borderId="16" xfId="0" applyNumberFormat="1" applyFont="1" applyFill="1" applyBorder="1" applyAlignment="1">
      <alignment horizontal="center" vertical="center" wrapText="1"/>
    </xf>
    <xf numFmtId="1" fontId="2" fillId="3" borderId="23" xfId="0" applyNumberFormat="1" applyFont="1" applyFill="1" applyBorder="1" applyAlignment="1">
      <alignment horizontal="center" vertical="center" wrapText="1"/>
    </xf>
    <xf numFmtId="1" fontId="2" fillId="3" borderId="24" xfId="0" applyNumberFormat="1" applyFont="1" applyFill="1" applyBorder="1" applyAlignment="1">
      <alignment horizontal="center" vertical="center" wrapText="1"/>
    </xf>
    <xf numFmtId="1" fontId="2" fillId="3" borderId="12" xfId="0" applyNumberFormat="1" applyFont="1" applyFill="1" applyBorder="1" applyAlignment="1">
      <alignment horizontal="center" vertical="center" wrapText="1"/>
    </xf>
    <xf numFmtId="166" fontId="2" fillId="3" borderId="12" xfId="0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165" fontId="2" fillId="3" borderId="9" xfId="0" applyNumberFormat="1" applyFont="1" applyFill="1" applyBorder="1" applyAlignment="1">
      <alignment horizontal="center" vertical="center" wrapText="1"/>
    </xf>
    <xf numFmtId="165" fontId="2" fillId="3" borderId="27" xfId="0" applyNumberFormat="1" applyFont="1" applyFill="1" applyBorder="1" applyAlignment="1">
      <alignment horizontal="center" vertical="center" wrapText="1"/>
    </xf>
    <xf numFmtId="165" fontId="2" fillId="3" borderId="25" xfId="0" applyNumberFormat="1" applyFont="1" applyFill="1" applyBorder="1" applyAlignment="1">
      <alignment horizontal="center" vertical="center" wrapText="1"/>
    </xf>
    <xf numFmtId="165" fontId="2" fillId="3" borderId="19" xfId="0" applyNumberFormat="1" applyFont="1" applyFill="1" applyBorder="1" applyAlignment="1">
      <alignment horizontal="center" vertical="center" wrapText="1"/>
    </xf>
    <xf numFmtId="166" fontId="2" fillId="3" borderId="9" xfId="0" applyNumberFormat="1" applyFont="1" applyFill="1" applyBorder="1" applyAlignment="1">
      <alignment horizontal="center" vertical="center" wrapText="1"/>
    </xf>
    <xf numFmtId="166" fontId="2" fillId="3" borderId="27" xfId="0" applyNumberFormat="1" applyFont="1" applyFill="1" applyBorder="1" applyAlignment="1">
      <alignment horizontal="center" vertical="center" wrapText="1"/>
    </xf>
    <xf numFmtId="166" fontId="2" fillId="3" borderId="25" xfId="0" applyNumberFormat="1" applyFont="1" applyFill="1" applyBorder="1" applyAlignment="1">
      <alignment horizontal="center" vertical="center" wrapText="1"/>
    </xf>
    <xf numFmtId="166" fontId="2" fillId="3" borderId="19" xfId="0" applyNumberFormat="1" applyFont="1" applyFill="1" applyBorder="1" applyAlignment="1">
      <alignment horizontal="center" vertical="center" wrapText="1"/>
    </xf>
    <xf numFmtId="166" fontId="2" fillId="3" borderId="0" xfId="0" applyNumberFormat="1" applyFont="1" applyFill="1" applyBorder="1" applyAlignment="1">
      <alignment horizontal="center" vertical="center" wrapText="1"/>
    </xf>
    <xf numFmtId="166" fontId="2" fillId="3" borderId="16" xfId="0" applyNumberFormat="1" applyFont="1" applyFill="1" applyBorder="1" applyAlignment="1">
      <alignment horizontal="center" vertical="center" wrapText="1"/>
    </xf>
    <xf numFmtId="166" fontId="2" fillId="3" borderId="18" xfId="0" applyNumberFormat="1" applyFont="1" applyFill="1" applyBorder="1" applyAlignment="1">
      <alignment horizontal="center" vertical="center" wrapText="1"/>
    </xf>
    <xf numFmtId="166" fontId="2" fillId="3" borderId="2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166" fontId="2" fillId="3" borderId="8" xfId="0" applyNumberFormat="1" applyFont="1" applyFill="1" applyBorder="1" applyAlignment="1">
      <alignment horizontal="center" vertical="center" wrapText="1"/>
    </xf>
    <xf numFmtId="166" fontId="2" fillId="3" borderId="15" xfId="0" applyNumberFormat="1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166" fontId="2" fillId="3" borderId="21" xfId="0" applyNumberFormat="1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166" fontId="2" fillId="3" borderId="28" xfId="0" applyNumberFormat="1" applyFont="1" applyFill="1" applyBorder="1" applyAlignment="1">
      <alignment horizontal="center" vertical="center" wrapText="1"/>
    </xf>
    <xf numFmtId="2" fontId="2" fillId="3" borderId="8" xfId="0" applyNumberFormat="1" applyFont="1" applyFill="1" applyBorder="1" applyAlignment="1">
      <alignment horizontal="center" vertical="center" wrapText="1"/>
    </xf>
    <xf numFmtId="2" fontId="2" fillId="3" borderId="15" xfId="0" applyNumberFormat="1" applyFont="1" applyFill="1" applyBorder="1" applyAlignment="1">
      <alignment horizontal="center" vertical="center" wrapText="1"/>
    </xf>
    <xf numFmtId="2" fontId="2" fillId="3" borderId="21" xfId="0" applyNumberFormat="1" applyFont="1" applyFill="1" applyBorder="1" applyAlignment="1">
      <alignment horizontal="center" vertical="center" wrapText="1"/>
    </xf>
    <xf numFmtId="2" fontId="2" fillId="3" borderId="28" xfId="0" applyNumberFormat="1" applyFont="1" applyFill="1" applyBorder="1" applyAlignment="1">
      <alignment horizontal="center" vertical="center" wrapText="1"/>
    </xf>
    <xf numFmtId="165" fontId="2" fillId="3" borderId="21" xfId="0" applyNumberFormat="1" applyFont="1" applyFill="1" applyBorder="1" applyAlignment="1">
      <alignment horizontal="center" vertical="center" wrapText="1"/>
    </xf>
    <xf numFmtId="165" fontId="2" fillId="3" borderId="28" xfId="0" applyNumberFormat="1" applyFont="1" applyFill="1" applyBorder="1" applyAlignment="1">
      <alignment horizontal="center" vertical="center" wrapText="1"/>
    </xf>
    <xf numFmtId="165" fontId="2" fillId="3" borderId="8" xfId="0" applyNumberFormat="1" applyFont="1" applyFill="1" applyBorder="1" applyAlignment="1">
      <alignment horizontal="center" vertical="center" wrapText="1"/>
    </xf>
    <xf numFmtId="165" fontId="2" fillId="3" borderId="1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имечание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9"/>
  <sheetViews>
    <sheetView zoomScaleNormal="100" workbookViewId="0">
      <selection activeCell="D45" sqref="D45"/>
    </sheetView>
  </sheetViews>
  <sheetFormatPr defaultRowHeight="12.75" x14ac:dyDescent="0.2"/>
  <cols>
    <col min="1" max="1" width="9.140625" style="1"/>
    <col min="2" max="2" width="22.140625" style="20" customWidth="1"/>
    <col min="3" max="3" width="15.5703125" style="20" customWidth="1"/>
    <col min="4" max="4" width="20.5703125" style="20" customWidth="1"/>
    <col min="5" max="5" width="9.140625" style="20"/>
    <col min="6" max="6" width="13.7109375" style="20" customWidth="1"/>
    <col min="7" max="7" width="11" style="20" customWidth="1"/>
    <col min="8" max="8" width="16.42578125" style="20" customWidth="1"/>
    <col min="9" max="9" width="18.28515625" style="20" customWidth="1"/>
    <col min="10" max="10" width="14.28515625" style="20" customWidth="1"/>
    <col min="11" max="16384" width="9.140625" style="1"/>
  </cols>
  <sheetData>
    <row r="2" spans="2:10" x14ac:dyDescent="0.2">
      <c r="J2" s="30" t="s">
        <v>42</v>
      </c>
    </row>
    <row r="4" spans="2:10" x14ac:dyDescent="0.2">
      <c r="B4" s="31" t="s">
        <v>44</v>
      </c>
    </row>
    <row r="5" spans="2:10" ht="13.5" thickBot="1" x14ac:dyDescent="0.25">
      <c r="B5" s="32" t="s">
        <v>38</v>
      </c>
    </row>
    <row r="6" spans="2:10" ht="106.5" customHeight="1" thickBot="1" x14ac:dyDescent="0.25">
      <c r="B6" s="34" t="s">
        <v>0</v>
      </c>
      <c r="C6" s="36" t="s">
        <v>1</v>
      </c>
      <c r="D6" s="38" t="s">
        <v>2</v>
      </c>
      <c r="E6" s="40" t="s">
        <v>3</v>
      </c>
      <c r="F6" s="38" t="s">
        <v>4</v>
      </c>
      <c r="G6" s="36" t="s">
        <v>5</v>
      </c>
      <c r="H6" s="41" t="s">
        <v>43</v>
      </c>
      <c r="I6" s="44" t="s">
        <v>37</v>
      </c>
      <c r="J6" s="42" t="s">
        <v>39</v>
      </c>
    </row>
    <row r="7" spans="2:10" ht="13.5" thickBot="1" x14ac:dyDescent="0.25">
      <c r="B7" s="35">
        <v>1</v>
      </c>
      <c r="C7" s="37">
        <v>2</v>
      </c>
      <c r="D7" s="39">
        <v>3</v>
      </c>
      <c r="E7" s="37">
        <v>4</v>
      </c>
      <c r="F7" s="39">
        <v>5</v>
      </c>
      <c r="G7" s="37">
        <v>6</v>
      </c>
      <c r="H7" s="39">
        <v>7</v>
      </c>
      <c r="I7" s="37">
        <v>8</v>
      </c>
      <c r="J7" s="43">
        <v>9</v>
      </c>
    </row>
    <row r="8" spans="2:10" ht="16.5" thickBot="1" x14ac:dyDescent="0.25">
      <c r="B8" s="33" t="s">
        <v>8</v>
      </c>
      <c r="C8" s="15"/>
      <c r="D8" s="15"/>
      <c r="E8" s="15"/>
      <c r="F8" s="15"/>
      <c r="G8" s="21"/>
      <c r="H8" s="21"/>
      <c r="I8" s="21"/>
      <c r="J8" s="19"/>
    </row>
    <row r="9" spans="2:10" ht="25.35" customHeight="1" x14ac:dyDescent="0.2">
      <c r="B9" s="76" t="s">
        <v>9</v>
      </c>
      <c r="C9" s="47" t="s">
        <v>6</v>
      </c>
      <c r="D9" s="52" t="s">
        <v>10</v>
      </c>
      <c r="E9" s="2"/>
      <c r="F9" s="52" t="s">
        <v>13</v>
      </c>
      <c r="G9" s="47">
        <v>0.63</v>
      </c>
      <c r="H9" s="64">
        <v>3.0000000000000001E-3</v>
      </c>
      <c r="I9" s="22">
        <f t="shared" ref="I9:I45" si="0">H9/G9*100</f>
        <v>0.47619047619047622</v>
      </c>
      <c r="J9" s="90">
        <f>(H9+H10)/G9*100</f>
        <v>0.95238095238095244</v>
      </c>
    </row>
    <row r="10" spans="2:10" ht="25.35" customHeight="1" thickBot="1" x14ac:dyDescent="0.25">
      <c r="B10" s="77"/>
      <c r="C10" s="48" t="s">
        <v>7</v>
      </c>
      <c r="D10" s="53" t="s">
        <v>10</v>
      </c>
      <c r="E10" s="5"/>
      <c r="F10" s="53" t="s">
        <v>13</v>
      </c>
      <c r="G10" s="48">
        <v>0.63</v>
      </c>
      <c r="H10" s="65">
        <v>3.0000000000000001E-3</v>
      </c>
      <c r="I10" s="23">
        <f t="shared" si="0"/>
        <v>0.47619047619047622</v>
      </c>
      <c r="J10" s="91"/>
    </row>
    <row r="11" spans="2:10" ht="25.35" customHeight="1" x14ac:dyDescent="0.2">
      <c r="B11" s="80" t="s">
        <v>11</v>
      </c>
      <c r="C11" s="16" t="s">
        <v>6</v>
      </c>
      <c r="D11" s="17" t="s">
        <v>10</v>
      </c>
      <c r="E11" s="59">
        <v>2017</v>
      </c>
      <c r="F11" s="17" t="s">
        <v>13</v>
      </c>
      <c r="G11" s="16">
        <v>2.5</v>
      </c>
      <c r="H11" s="66">
        <v>1.143</v>
      </c>
      <c r="I11" s="24">
        <f t="shared" si="0"/>
        <v>45.72</v>
      </c>
      <c r="J11" s="88">
        <f>(H11+H12)/G11*100</f>
        <v>91.44</v>
      </c>
    </row>
    <row r="12" spans="2:10" ht="25.35" customHeight="1" thickBot="1" x14ac:dyDescent="0.25">
      <c r="B12" s="82"/>
      <c r="C12" s="49" t="s">
        <v>7</v>
      </c>
      <c r="D12" s="18" t="s">
        <v>10</v>
      </c>
      <c r="E12" s="60">
        <v>2017</v>
      </c>
      <c r="F12" s="18" t="s">
        <v>13</v>
      </c>
      <c r="G12" s="49">
        <v>2.5</v>
      </c>
      <c r="H12" s="67">
        <v>1.143</v>
      </c>
      <c r="I12" s="25">
        <f t="shared" si="0"/>
        <v>45.72</v>
      </c>
      <c r="J12" s="89"/>
    </row>
    <row r="13" spans="2:10" ht="25.35" customHeight="1" x14ac:dyDescent="0.2">
      <c r="B13" s="76" t="s">
        <v>12</v>
      </c>
      <c r="C13" s="47" t="s">
        <v>6</v>
      </c>
      <c r="D13" s="52" t="s">
        <v>10</v>
      </c>
      <c r="E13" s="2">
        <v>2017</v>
      </c>
      <c r="F13" s="52" t="s">
        <v>13</v>
      </c>
      <c r="G13" s="47">
        <v>2.5</v>
      </c>
      <c r="H13" s="64">
        <v>0.69</v>
      </c>
      <c r="I13" s="22">
        <f t="shared" si="0"/>
        <v>27.599999999999998</v>
      </c>
      <c r="J13" s="90">
        <f>(H13+H14)/G13*100</f>
        <v>55.199999999999996</v>
      </c>
    </row>
    <row r="14" spans="2:10" ht="25.35" customHeight="1" thickBot="1" x14ac:dyDescent="0.25">
      <c r="B14" s="77"/>
      <c r="C14" s="48" t="s">
        <v>7</v>
      </c>
      <c r="D14" s="53" t="s">
        <v>10</v>
      </c>
      <c r="E14" s="5">
        <v>2017</v>
      </c>
      <c r="F14" s="53" t="s">
        <v>13</v>
      </c>
      <c r="G14" s="48">
        <v>2.5</v>
      </c>
      <c r="H14" s="65">
        <v>0.69</v>
      </c>
      <c r="I14" s="23">
        <f t="shared" si="0"/>
        <v>27.599999999999998</v>
      </c>
      <c r="J14" s="91"/>
    </row>
    <row r="15" spans="2:10" ht="25.35" customHeight="1" x14ac:dyDescent="0.2">
      <c r="B15" s="80" t="s">
        <v>14</v>
      </c>
      <c r="C15" s="16" t="s">
        <v>6</v>
      </c>
      <c r="D15" s="17" t="s">
        <v>15</v>
      </c>
      <c r="E15" s="59">
        <v>2013</v>
      </c>
      <c r="F15" s="17" t="s">
        <v>13</v>
      </c>
      <c r="G15" s="16">
        <v>0.25</v>
      </c>
      <c r="H15" s="66">
        <v>7.3999999999999996E-2</v>
      </c>
      <c r="I15" s="24">
        <f t="shared" si="0"/>
        <v>29.599999999999998</v>
      </c>
      <c r="J15" s="88">
        <f>(H15+H16)/G15*100</f>
        <v>59.199999999999996</v>
      </c>
    </row>
    <row r="16" spans="2:10" ht="25.35" customHeight="1" thickBot="1" x14ac:dyDescent="0.25">
      <c r="B16" s="82"/>
      <c r="C16" s="49" t="s">
        <v>7</v>
      </c>
      <c r="D16" s="18" t="s">
        <v>15</v>
      </c>
      <c r="E16" s="60">
        <v>2013</v>
      </c>
      <c r="F16" s="18" t="s">
        <v>13</v>
      </c>
      <c r="G16" s="49">
        <v>0.25</v>
      </c>
      <c r="H16" s="67">
        <v>7.3999999999999996E-2</v>
      </c>
      <c r="I16" s="25">
        <f t="shared" si="0"/>
        <v>29.599999999999998</v>
      </c>
      <c r="J16" s="89"/>
    </row>
    <row r="17" spans="2:10" ht="25.35" customHeight="1" x14ac:dyDescent="0.2">
      <c r="B17" s="76" t="s">
        <v>16</v>
      </c>
      <c r="C17" s="47" t="s">
        <v>6</v>
      </c>
      <c r="D17" s="52" t="s">
        <v>10</v>
      </c>
      <c r="E17" s="2">
        <v>2009</v>
      </c>
      <c r="F17" s="52" t="s">
        <v>13</v>
      </c>
      <c r="G17" s="47">
        <v>0.25</v>
      </c>
      <c r="H17" s="64">
        <v>2.5000000000000001E-2</v>
      </c>
      <c r="I17" s="22">
        <f t="shared" si="0"/>
        <v>10</v>
      </c>
      <c r="J17" s="90">
        <f>(H17+H18)/G18*100</f>
        <v>20</v>
      </c>
    </row>
    <row r="18" spans="2:10" ht="25.35" customHeight="1" thickBot="1" x14ac:dyDescent="0.25">
      <c r="B18" s="77"/>
      <c r="C18" s="48" t="s">
        <v>7</v>
      </c>
      <c r="D18" s="53" t="s">
        <v>10</v>
      </c>
      <c r="E18" s="5">
        <v>2009</v>
      </c>
      <c r="F18" s="53" t="s">
        <v>13</v>
      </c>
      <c r="G18" s="48">
        <v>0.25</v>
      </c>
      <c r="H18" s="65">
        <v>2.5000000000000001E-2</v>
      </c>
      <c r="I18" s="23">
        <f t="shared" si="0"/>
        <v>10</v>
      </c>
      <c r="J18" s="91"/>
    </row>
    <row r="19" spans="2:10" ht="25.35" customHeight="1" x14ac:dyDescent="0.2">
      <c r="B19" s="80" t="s">
        <v>17</v>
      </c>
      <c r="C19" s="16" t="s">
        <v>6</v>
      </c>
      <c r="D19" s="17" t="s">
        <v>10</v>
      </c>
      <c r="E19" s="59">
        <v>2009</v>
      </c>
      <c r="F19" s="17" t="s">
        <v>13</v>
      </c>
      <c r="G19" s="16">
        <v>0.25</v>
      </c>
      <c r="H19" s="66">
        <v>3.1E-2</v>
      </c>
      <c r="I19" s="24">
        <f t="shared" si="0"/>
        <v>12.4</v>
      </c>
      <c r="J19" s="88">
        <f>(H19+H20)/G19*100</f>
        <v>25.2</v>
      </c>
    </row>
    <row r="20" spans="2:10" ht="25.35" customHeight="1" thickBot="1" x14ac:dyDescent="0.25">
      <c r="B20" s="82"/>
      <c r="C20" s="49" t="s">
        <v>7</v>
      </c>
      <c r="D20" s="18" t="s">
        <v>10</v>
      </c>
      <c r="E20" s="60">
        <v>2009</v>
      </c>
      <c r="F20" s="18" t="s">
        <v>13</v>
      </c>
      <c r="G20" s="49">
        <v>0.25</v>
      </c>
      <c r="H20" s="67">
        <v>3.2000000000000001E-2</v>
      </c>
      <c r="I20" s="25">
        <f t="shared" si="0"/>
        <v>12.8</v>
      </c>
      <c r="J20" s="89"/>
    </row>
    <row r="21" spans="2:10" ht="25.35" customHeight="1" x14ac:dyDescent="0.2">
      <c r="B21" s="76" t="s">
        <v>18</v>
      </c>
      <c r="C21" s="4" t="s">
        <v>6</v>
      </c>
      <c r="D21" s="14" t="s">
        <v>19</v>
      </c>
      <c r="E21" s="2">
        <v>1982</v>
      </c>
      <c r="F21" s="14" t="s">
        <v>13</v>
      </c>
      <c r="G21" s="4">
        <v>0.63</v>
      </c>
      <c r="H21" s="68">
        <v>0.1</v>
      </c>
      <c r="I21" s="26">
        <f t="shared" si="0"/>
        <v>15.873015873015875</v>
      </c>
      <c r="J21" s="78">
        <f>(H21+H22)/G21*100</f>
        <v>31.74603174603175</v>
      </c>
    </row>
    <row r="22" spans="2:10" ht="25.35" customHeight="1" thickBot="1" x14ac:dyDescent="0.25">
      <c r="B22" s="77"/>
      <c r="C22" s="13" t="s">
        <v>7</v>
      </c>
      <c r="D22" s="54" t="s">
        <v>19</v>
      </c>
      <c r="E22" s="5">
        <v>1982</v>
      </c>
      <c r="F22" s="54" t="s">
        <v>13</v>
      </c>
      <c r="G22" s="13">
        <v>0.63</v>
      </c>
      <c r="H22" s="69">
        <v>0.1</v>
      </c>
      <c r="I22" s="28">
        <f t="shared" si="0"/>
        <v>15.873015873015875</v>
      </c>
      <c r="J22" s="79"/>
    </row>
    <row r="23" spans="2:10" ht="25.35" customHeight="1" x14ac:dyDescent="0.2">
      <c r="B23" s="80" t="s">
        <v>20</v>
      </c>
      <c r="C23" s="9" t="s">
        <v>6</v>
      </c>
      <c r="D23" s="10" t="s">
        <v>19</v>
      </c>
      <c r="E23" s="59">
        <v>1979</v>
      </c>
      <c r="F23" s="10" t="s">
        <v>13</v>
      </c>
      <c r="G23" s="9">
        <v>0.63</v>
      </c>
      <c r="H23" s="70">
        <v>0.22</v>
      </c>
      <c r="I23" s="29">
        <f t="shared" si="0"/>
        <v>34.920634920634917</v>
      </c>
      <c r="J23" s="81">
        <f>(H23+H24)/G23*100</f>
        <v>68.253968253968253</v>
      </c>
    </row>
    <row r="24" spans="2:10" ht="25.35" customHeight="1" thickBot="1" x14ac:dyDescent="0.25">
      <c r="B24" s="82"/>
      <c r="C24" s="6" t="s">
        <v>7</v>
      </c>
      <c r="D24" s="55" t="s">
        <v>19</v>
      </c>
      <c r="E24" s="60">
        <v>1979</v>
      </c>
      <c r="F24" s="55" t="s">
        <v>13</v>
      </c>
      <c r="G24" s="6">
        <v>0.63</v>
      </c>
      <c r="H24" s="71">
        <v>0.21</v>
      </c>
      <c r="I24" s="27">
        <f t="shared" si="0"/>
        <v>33.333333333333329</v>
      </c>
      <c r="J24" s="83"/>
    </row>
    <row r="25" spans="2:10" ht="25.35" customHeight="1" x14ac:dyDescent="0.2">
      <c r="B25" s="76" t="s">
        <v>21</v>
      </c>
      <c r="C25" s="3" t="s">
        <v>6</v>
      </c>
      <c r="D25" s="56" t="s">
        <v>19</v>
      </c>
      <c r="E25" s="2">
        <v>1979</v>
      </c>
      <c r="F25" s="56" t="s">
        <v>13</v>
      </c>
      <c r="G25" s="3">
        <v>1</v>
      </c>
      <c r="H25" s="68">
        <v>0.01</v>
      </c>
      <c r="I25" s="26">
        <f t="shared" si="0"/>
        <v>1</v>
      </c>
      <c r="J25" s="78">
        <f>(H25+H26)/G25*100</f>
        <v>2</v>
      </c>
    </row>
    <row r="26" spans="2:10" ht="25.35" customHeight="1" thickBot="1" x14ac:dyDescent="0.25">
      <c r="B26" s="77"/>
      <c r="C26" s="50" t="s">
        <v>7</v>
      </c>
      <c r="D26" s="57" t="s">
        <v>19</v>
      </c>
      <c r="E26" s="5">
        <v>1979</v>
      </c>
      <c r="F26" s="57" t="s">
        <v>13</v>
      </c>
      <c r="G26" s="50">
        <v>1</v>
      </c>
      <c r="H26" s="69">
        <v>0.01</v>
      </c>
      <c r="I26" s="28">
        <f t="shared" si="0"/>
        <v>1</v>
      </c>
      <c r="J26" s="79"/>
    </row>
    <row r="27" spans="2:10" ht="25.35" customHeight="1" thickBot="1" x14ac:dyDescent="0.25">
      <c r="B27" s="45" t="s">
        <v>22</v>
      </c>
      <c r="C27" s="51" t="s">
        <v>6</v>
      </c>
      <c r="D27" s="12" t="s">
        <v>19</v>
      </c>
      <c r="E27" s="61">
        <v>1989</v>
      </c>
      <c r="F27" s="12" t="s">
        <v>13</v>
      </c>
      <c r="G27" s="51">
        <v>0.4</v>
      </c>
      <c r="H27" s="72">
        <v>0.05</v>
      </c>
      <c r="I27" s="62">
        <f t="shared" si="0"/>
        <v>12.5</v>
      </c>
      <c r="J27" s="74">
        <f>(H27)/G27*100</f>
        <v>12.5</v>
      </c>
    </row>
    <row r="28" spans="2:10" ht="25.35" customHeight="1" thickBot="1" x14ac:dyDescent="0.25">
      <c r="B28" s="46" t="s">
        <v>23</v>
      </c>
      <c r="C28" s="7" t="s">
        <v>6</v>
      </c>
      <c r="D28" s="58" t="s">
        <v>19</v>
      </c>
      <c r="E28" s="37">
        <v>1983</v>
      </c>
      <c r="F28" s="58" t="s">
        <v>13</v>
      </c>
      <c r="G28" s="7">
        <v>0.63</v>
      </c>
      <c r="H28" s="73">
        <v>0.15</v>
      </c>
      <c r="I28" s="63">
        <f t="shared" si="0"/>
        <v>23.809523809523807</v>
      </c>
      <c r="J28" s="75">
        <f>(H28)/G28*100</f>
        <v>23.809523809523807</v>
      </c>
    </row>
    <row r="29" spans="2:10" ht="25.35" customHeight="1" x14ac:dyDescent="0.2">
      <c r="B29" s="80" t="s">
        <v>24</v>
      </c>
      <c r="C29" s="9" t="s">
        <v>6</v>
      </c>
      <c r="D29" s="10" t="s">
        <v>19</v>
      </c>
      <c r="E29" s="59">
        <v>2004</v>
      </c>
      <c r="F29" s="10" t="s">
        <v>13</v>
      </c>
      <c r="G29" s="9">
        <v>0.63</v>
      </c>
      <c r="H29" s="70">
        <v>0</v>
      </c>
      <c r="I29" s="29">
        <f t="shared" si="0"/>
        <v>0</v>
      </c>
      <c r="J29" s="81">
        <f>(H29+H30)/G30*100</f>
        <v>0</v>
      </c>
    </row>
    <row r="30" spans="2:10" ht="25.35" customHeight="1" thickBot="1" x14ac:dyDescent="0.25">
      <c r="B30" s="82"/>
      <c r="C30" s="6" t="s">
        <v>7</v>
      </c>
      <c r="D30" s="55" t="s">
        <v>19</v>
      </c>
      <c r="E30" s="60">
        <v>2004</v>
      </c>
      <c r="F30" s="55" t="s">
        <v>13</v>
      </c>
      <c r="G30" s="6">
        <v>0.63</v>
      </c>
      <c r="H30" s="71">
        <v>0</v>
      </c>
      <c r="I30" s="27">
        <f t="shared" si="0"/>
        <v>0</v>
      </c>
      <c r="J30" s="83"/>
    </row>
    <row r="31" spans="2:10" ht="25.35" customHeight="1" x14ac:dyDescent="0.2">
      <c r="B31" s="76" t="s">
        <v>25</v>
      </c>
      <c r="C31" s="4" t="s">
        <v>26</v>
      </c>
      <c r="D31" s="14" t="s">
        <v>19</v>
      </c>
      <c r="E31" s="2">
        <v>1996</v>
      </c>
      <c r="F31" s="14" t="s">
        <v>13</v>
      </c>
      <c r="G31" s="4">
        <v>0.4</v>
      </c>
      <c r="H31" s="68">
        <v>3.2000000000000001E-2</v>
      </c>
      <c r="I31" s="4">
        <f t="shared" si="0"/>
        <v>8</v>
      </c>
      <c r="J31" s="84">
        <f>(H31+H32)/G31*100</f>
        <v>16.75</v>
      </c>
    </row>
    <row r="32" spans="2:10" ht="25.35" customHeight="1" thickBot="1" x14ac:dyDescent="0.25">
      <c r="B32" s="77"/>
      <c r="C32" s="13" t="s">
        <v>7</v>
      </c>
      <c r="D32" s="54" t="s">
        <v>19</v>
      </c>
      <c r="E32" s="5">
        <v>1996</v>
      </c>
      <c r="F32" s="54" t="s">
        <v>13</v>
      </c>
      <c r="G32" s="13">
        <v>0.4</v>
      </c>
      <c r="H32" s="69">
        <v>3.5000000000000003E-2</v>
      </c>
      <c r="I32" s="13">
        <f t="shared" si="0"/>
        <v>8.75</v>
      </c>
      <c r="J32" s="85"/>
    </row>
    <row r="33" spans="2:10" ht="25.35" customHeight="1" thickBot="1" x14ac:dyDescent="0.25">
      <c r="B33" s="45" t="s">
        <v>27</v>
      </c>
      <c r="C33" s="51" t="s">
        <v>29</v>
      </c>
      <c r="D33" s="12" t="s">
        <v>19</v>
      </c>
      <c r="E33" s="61">
        <v>1980</v>
      </c>
      <c r="F33" s="12" t="s">
        <v>13</v>
      </c>
      <c r="G33" s="51">
        <v>0.25</v>
      </c>
      <c r="H33" s="72">
        <v>2.5000000000000001E-2</v>
      </c>
      <c r="I33" s="51">
        <f t="shared" si="0"/>
        <v>10</v>
      </c>
      <c r="J33" s="11">
        <f>H33/G33*100</f>
        <v>10</v>
      </c>
    </row>
    <row r="34" spans="2:10" ht="25.35" customHeight="1" thickBot="1" x14ac:dyDescent="0.25">
      <c r="B34" s="46" t="s">
        <v>28</v>
      </c>
      <c r="C34" s="7" t="s">
        <v>6</v>
      </c>
      <c r="D34" s="58" t="s">
        <v>19</v>
      </c>
      <c r="E34" s="37">
        <v>1980</v>
      </c>
      <c r="F34" s="58" t="s">
        <v>13</v>
      </c>
      <c r="G34" s="7">
        <v>0.25</v>
      </c>
      <c r="H34" s="73">
        <v>2E-3</v>
      </c>
      <c r="I34" s="7">
        <f t="shared" si="0"/>
        <v>0.8</v>
      </c>
      <c r="J34" s="8">
        <f>(H34)/G34*100</f>
        <v>0.8</v>
      </c>
    </row>
    <row r="35" spans="2:10" ht="25.35" customHeight="1" x14ac:dyDescent="0.2">
      <c r="B35" s="80" t="s">
        <v>30</v>
      </c>
      <c r="C35" s="9" t="s">
        <v>6</v>
      </c>
      <c r="D35" s="10" t="s">
        <v>19</v>
      </c>
      <c r="E35" s="59">
        <v>1986</v>
      </c>
      <c r="F35" s="10" t="s">
        <v>13</v>
      </c>
      <c r="G35" s="9">
        <v>0.4</v>
      </c>
      <c r="H35" s="70">
        <v>0</v>
      </c>
      <c r="I35" s="9">
        <f t="shared" si="0"/>
        <v>0</v>
      </c>
      <c r="J35" s="86">
        <f>(H35+H36)/G35*100</f>
        <v>0</v>
      </c>
    </row>
    <row r="36" spans="2:10" ht="25.35" customHeight="1" thickBot="1" x14ac:dyDescent="0.25">
      <c r="B36" s="82"/>
      <c r="C36" s="6" t="s">
        <v>7</v>
      </c>
      <c r="D36" s="55" t="s">
        <v>15</v>
      </c>
      <c r="E36" s="60">
        <v>1986</v>
      </c>
      <c r="F36" s="55" t="s">
        <v>13</v>
      </c>
      <c r="G36" s="6">
        <v>0.4</v>
      </c>
      <c r="H36" s="71">
        <v>0</v>
      </c>
      <c r="I36" s="6">
        <f t="shared" si="0"/>
        <v>0</v>
      </c>
      <c r="J36" s="87"/>
    </row>
    <row r="37" spans="2:10" ht="25.35" customHeight="1" x14ac:dyDescent="0.2">
      <c r="B37" s="76" t="s">
        <v>31</v>
      </c>
      <c r="C37" s="3" t="s">
        <v>6</v>
      </c>
      <c r="D37" s="56" t="s">
        <v>19</v>
      </c>
      <c r="E37" s="2">
        <v>2001</v>
      </c>
      <c r="F37" s="56" t="s">
        <v>13</v>
      </c>
      <c r="G37" s="26">
        <v>0.63</v>
      </c>
      <c r="H37" s="68">
        <v>0.1</v>
      </c>
      <c r="I37" s="26">
        <f t="shared" si="0"/>
        <v>15.873015873015875</v>
      </c>
      <c r="J37" s="78">
        <f>(H37+H38)/G38*100</f>
        <v>31.74603174603175</v>
      </c>
    </row>
    <row r="38" spans="2:10" ht="25.35" customHeight="1" thickBot="1" x14ac:dyDescent="0.25">
      <c r="B38" s="77"/>
      <c r="C38" s="50" t="s">
        <v>7</v>
      </c>
      <c r="D38" s="57" t="s">
        <v>19</v>
      </c>
      <c r="E38" s="5">
        <v>2001</v>
      </c>
      <c r="F38" s="57" t="s">
        <v>13</v>
      </c>
      <c r="G38" s="28">
        <v>0.63</v>
      </c>
      <c r="H38" s="69">
        <v>0.1</v>
      </c>
      <c r="I38" s="28">
        <f t="shared" si="0"/>
        <v>15.873015873015875</v>
      </c>
      <c r="J38" s="79"/>
    </row>
    <row r="39" spans="2:10" ht="25.35" customHeight="1" thickBot="1" x14ac:dyDescent="0.25">
      <c r="B39" s="45" t="s">
        <v>32</v>
      </c>
      <c r="C39" s="51" t="s">
        <v>6</v>
      </c>
      <c r="D39" s="12" t="s">
        <v>19</v>
      </c>
      <c r="E39" s="61">
        <v>1998</v>
      </c>
      <c r="F39" s="12" t="s">
        <v>13</v>
      </c>
      <c r="G39" s="62">
        <v>0.25</v>
      </c>
      <c r="H39" s="72">
        <v>1.0999999999999999E-2</v>
      </c>
      <c r="I39" s="62">
        <f t="shared" si="0"/>
        <v>4.3999999999999995</v>
      </c>
      <c r="J39" s="74">
        <f>(H39)/G39*100</f>
        <v>4.3999999999999995</v>
      </c>
    </row>
    <row r="40" spans="2:10" ht="25.35" customHeight="1" thickBot="1" x14ac:dyDescent="0.25">
      <c r="B40" s="46" t="s">
        <v>33</v>
      </c>
      <c r="C40" s="7" t="s">
        <v>6</v>
      </c>
      <c r="D40" s="58" t="s">
        <v>19</v>
      </c>
      <c r="E40" s="37">
        <v>1996</v>
      </c>
      <c r="F40" s="58" t="s">
        <v>13</v>
      </c>
      <c r="G40" s="63">
        <v>0.4</v>
      </c>
      <c r="H40" s="73">
        <v>2E-3</v>
      </c>
      <c r="I40" s="63">
        <f t="shared" si="0"/>
        <v>0.5</v>
      </c>
      <c r="J40" s="75">
        <f>(H40)/G40*100</f>
        <v>0.5</v>
      </c>
    </row>
    <row r="41" spans="2:10" ht="25.35" customHeight="1" thickBot="1" x14ac:dyDescent="0.25">
      <c r="B41" s="45" t="s">
        <v>34</v>
      </c>
      <c r="C41" s="51" t="s">
        <v>6</v>
      </c>
      <c r="D41" s="12" t="s">
        <v>19</v>
      </c>
      <c r="E41" s="61">
        <v>1996</v>
      </c>
      <c r="F41" s="12" t="s">
        <v>13</v>
      </c>
      <c r="G41" s="62">
        <v>0.4</v>
      </c>
      <c r="H41" s="72">
        <v>0.1</v>
      </c>
      <c r="I41" s="62">
        <f t="shared" si="0"/>
        <v>25</v>
      </c>
      <c r="J41" s="74">
        <f>(H41)/G41*100</f>
        <v>25</v>
      </c>
    </row>
    <row r="42" spans="2:10" ht="25.35" customHeight="1" x14ac:dyDescent="0.2">
      <c r="B42" s="76" t="s">
        <v>35</v>
      </c>
      <c r="C42" s="3" t="s">
        <v>6</v>
      </c>
      <c r="D42" s="56" t="s">
        <v>19</v>
      </c>
      <c r="E42" s="2">
        <v>1999</v>
      </c>
      <c r="F42" s="56" t="s">
        <v>13</v>
      </c>
      <c r="G42" s="26">
        <v>0.4</v>
      </c>
      <c r="H42" s="68">
        <v>0.13300000000000001</v>
      </c>
      <c r="I42" s="26">
        <f t="shared" si="0"/>
        <v>33.25</v>
      </c>
      <c r="J42" s="78">
        <f>(H42+H43)/G43*100</f>
        <v>66.75</v>
      </c>
    </row>
    <row r="43" spans="2:10" ht="25.35" customHeight="1" thickBot="1" x14ac:dyDescent="0.25">
      <c r="B43" s="77"/>
      <c r="C43" s="50" t="s">
        <v>7</v>
      </c>
      <c r="D43" s="57" t="s">
        <v>19</v>
      </c>
      <c r="E43" s="5">
        <v>1999</v>
      </c>
      <c r="F43" s="57" t="s">
        <v>13</v>
      </c>
      <c r="G43" s="28">
        <v>0.4</v>
      </c>
      <c r="H43" s="69">
        <v>0.13400000000000001</v>
      </c>
      <c r="I43" s="28">
        <f t="shared" si="0"/>
        <v>33.5</v>
      </c>
      <c r="J43" s="79"/>
    </row>
    <row r="44" spans="2:10" ht="25.35" customHeight="1" x14ac:dyDescent="0.2">
      <c r="B44" s="80" t="s">
        <v>36</v>
      </c>
      <c r="C44" s="16" t="s">
        <v>6</v>
      </c>
      <c r="D44" s="17" t="s">
        <v>19</v>
      </c>
      <c r="E44" s="59">
        <v>1980</v>
      </c>
      <c r="F44" s="17" t="s">
        <v>13</v>
      </c>
      <c r="G44" s="16">
        <v>0.4</v>
      </c>
      <c r="H44" s="70">
        <v>8.5000000000000006E-2</v>
      </c>
      <c r="I44" s="29">
        <f t="shared" si="0"/>
        <v>21.25</v>
      </c>
      <c r="J44" s="81">
        <f>(H44+H45)/G44*100</f>
        <v>42.5</v>
      </c>
    </row>
    <row r="45" spans="2:10" ht="25.35" customHeight="1" thickBot="1" x14ac:dyDescent="0.25">
      <c r="B45" s="82"/>
      <c r="C45" s="49" t="s">
        <v>7</v>
      </c>
      <c r="D45" s="18" t="s">
        <v>19</v>
      </c>
      <c r="E45" s="60">
        <v>1980</v>
      </c>
      <c r="F45" s="18" t="s">
        <v>13</v>
      </c>
      <c r="G45" s="49">
        <v>0.4</v>
      </c>
      <c r="H45" s="71">
        <v>8.5000000000000006E-2</v>
      </c>
      <c r="I45" s="27">
        <f t="shared" si="0"/>
        <v>21.25</v>
      </c>
      <c r="J45" s="83"/>
    </row>
    <row r="46" spans="2:10" x14ac:dyDescent="0.2">
      <c r="B46" s="76" t="s">
        <v>40</v>
      </c>
      <c r="C46" s="3" t="s">
        <v>6</v>
      </c>
      <c r="D46" s="56" t="s">
        <v>19</v>
      </c>
      <c r="E46" s="2">
        <v>1999</v>
      </c>
      <c r="F46" s="56" t="s">
        <v>13</v>
      </c>
      <c r="G46" s="26">
        <v>1</v>
      </c>
      <c r="H46" s="68">
        <v>0.12</v>
      </c>
      <c r="I46" s="26">
        <f t="shared" ref="I46:I49" si="1">H46/G46*100</f>
        <v>12</v>
      </c>
      <c r="J46" s="78">
        <f>(H46+H47)/G47*100</f>
        <v>23.5</v>
      </c>
    </row>
    <row r="47" spans="2:10" ht="13.5" thickBot="1" x14ac:dyDescent="0.25">
      <c r="B47" s="77"/>
      <c r="C47" s="50" t="s">
        <v>7</v>
      </c>
      <c r="D47" s="57" t="s">
        <v>19</v>
      </c>
      <c r="E47" s="5">
        <v>1999</v>
      </c>
      <c r="F47" s="57" t="s">
        <v>13</v>
      </c>
      <c r="G47" s="28">
        <v>1</v>
      </c>
      <c r="H47" s="69">
        <v>0.115</v>
      </c>
      <c r="I47" s="28">
        <f t="shared" si="1"/>
        <v>11.5</v>
      </c>
      <c r="J47" s="79"/>
    </row>
    <row r="48" spans="2:10" x14ac:dyDescent="0.2">
      <c r="B48" s="80" t="s">
        <v>41</v>
      </c>
      <c r="C48" s="16" t="s">
        <v>6</v>
      </c>
      <c r="D48" s="17" t="s">
        <v>19</v>
      </c>
      <c r="E48" s="59">
        <v>1980</v>
      </c>
      <c r="F48" s="17" t="s">
        <v>13</v>
      </c>
      <c r="G48" s="16">
        <v>0.4</v>
      </c>
      <c r="H48" s="70">
        <v>0.02</v>
      </c>
      <c r="I48" s="29">
        <f t="shared" si="1"/>
        <v>5</v>
      </c>
      <c r="J48" s="81">
        <f>(H48+H49)/G48*100</f>
        <v>8.75</v>
      </c>
    </row>
    <row r="49" spans="2:10" ht="13.5" thickBot="1" x14ac:dyDescent="0.25">
      <c r="B49" s="77"/>
      <c r="C49" s="48" t="s">
        <v>7</v>
      </c>
      <c r="D49" s="53" t="s">
        <v>19</v>
      </c>
      <c r="E49" s="5">
        <v>1980</v>
      </c>
      <c r="F49" s="53" t="s">
        <v>13</v>
      </c>
      <c r="G49" s="48">
        <v>0.4</v>
      </c>
      <c r="H49" s="69">
        <v>1.4999999999999999E-2</v>
      </c>
      <c r="I49" s="28">
        <f t="shared" si="1"/>
        <v>3.75</v>
      </c>
      <c r="J49" s="79"/>
    </row>
  </sheetData>
  <mergeCells count="34">
    <mergeCell ref="B11:B12"/>
    <mergeCell ref="J11:J12"/>
    <mergeCell ref="B13:B14"/>
    <mergeCell ref="J13:J14"/>
    <mergeCell ref="B9:B10"/>
    <mergeCell ref="J9:J10"/>
    <mergeCell ref="B29:B30"/>
    <mergeCell ref="J29:J30"/>
    <mergeCell ref="B15:B16"/>
    <mergeCell ref="J15:J16"/>
    <mergeCell ref="B17:B18"/>
    <mergeCell ref="J17:J18"/>
    <mergeCell ref="B19:B20"/>
    <mergeCell ref="J19:J20"/>
    <mergeCell ref="B21:B22"/>
    <mergeCell ref="J21:J22"/>
    <mergeCell ref="B23:B24"/>
    <mergeCell ref="J23:J24"/>
    <mergeCell ref="B25:B26"/>
    <mergeCell ref="J25:J26"/>
    <mergeCell ref="B37:B38"/>
    <mergeCell ref="J37:J38"/>
    <mergeCell ref="B31:B32"/>
    <mergeCell ref="J31:J32"/>
    <mergeCell ref="B35:B36"/>
    <mergeCell ref="J35:J36"/>
    <mergeCell ref="B46:B47"/>
    <mergeCell ref="J46:J47"/>
    <mergeCell ref="B48:B49"/>
    <mergeCell ref="J48:J49"/>
    <mergeCell ref="B42:B43"/>
    <mergeCell ref="J42:J43"/>
    <mergeCell ref="B44:B45"/>
    <mergeCell ref="J44:J4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7"/>
  <sheetViews>
    <sheetView tabSelected="1" workbookViewId="0">
      <selection activeCell="L15" sqref="L15"/>
    </sheetView>
  </sheetViews>
  <sheetFormatPr defaultRowHeight="12.75" x14ac:dyDescent="0.2"/>
  <cols>
    <col min="1" max="1" width="9.140625" style="1"/>
    <col min="2" max="2" width="22.140625" style="20" customWidth="1"/>
    <col min="3" max="3" width="15.5703125" style="20" customWidth="1"/>
    <col min="4" max="4" width="20.5703125" style="20" customWidth="1"/>
    <col min="5" max="5" width="9.140625" style="20"/>
    <col min="6" max="6" width="13.7109375" style="20" customWidth="1"/>
    <col min="7" max="7" width="11" style="20" customWidth="1"/>
    <col min="8" max="8" width="16.42578125" style="20" customWidth="1"/>
    <col min="9" max="9" width="18.28515625" style="20" customWidth="1"/>
    <col min="10" max="10" width="14.28515625" style="20" customWidth="1"/>
    <col min="11" max="16384" width="9.140625" style="1"/>
  </cols>
  <sheetData>
    <row r="2" spans="2:10" x14ac:dyDescent="0.2">
      <c r="J2" s="30" t="s">
        <v>42</v>
      </c>
    </row>
    <row r="4" spans="2:10" x14ac:dyDescent="0.2">
      <c r="B4" s="31" t="s">
        <v>44</v>
      </c>
    </row>
    <row r="5" spans="2:10" ht="13.5" thickBot="1" x14ac:dyDescent="0.25">
      <c r="B5" s="32" t="s">
        <v>46</v>
      </c>
    </row>
    <row r="6" spans="2:10" ht="77.25" thickBot="1" x14ac:dyDescent="0.25">
      <c r="B6" s="34" t="s">
        <v>0</v>
      </c>
      <c r="C6" s="36" t="s">
        <v>1</v>
      </c>
      <c r="D6" s="38" t="s">
        <v>2</v>
      </c>
      <c r="E6" s="40" t="s">
        <v>3</v>
      </c>
      <c r="F6" s="38" t="s">
        <v>4</v>
      </c>
      <c r="G6" s="36" t="s">
        <v>5</v>
      </c>
      <c r="H6" s="41" t="s">
        <v>45</v>
      </c>
      <c r="I6" s="44" t="s">
        <v>37</v>
      </c>
      <c r="J6" s="42" t="s">
        <v>39</v>
      </c>
    </row>
    <row r="7" spans="2:10" ht="13.5" thickBot="1" x14ac:dyDescent="0.25">
      <c r="B7" s="35">
        <v>1</v>
      </c>
      <c r="C7" s="37">
        <v>2</v>
      </c>
      <c r="D7" s="39">
        <v>3</v>
      </c>
      <c r="E7" s="37">
        <v>4</v>
      </c>
      <c r="F7" s="39">
        <v>5</v>
      </c>
      <c r="G7" s="37">
        <v>6</v>
      </c>
      <c r="H7" s="39">
        <v>7</v>
      </c>
      <c r="I7" s="37">
        <v>8</v>
      </c>
      <c r="J7" s="43">
        <v>9</v>
      </c>
    </row>
    <row r="8" spans="2:10" ht="16.5" thickBot="1" x14ac:dyDescent="0.25">
      <c r="B8" s="33" t="s">
        <v>8</v>
      </c>
      <c r="C8" s="15"/>
      <c r="D8" s="15"/>
      <c r="E8" s="15"/>
      <c r="F8" s="15"/>
      <c r="G8" s="21"/>
      <c r="H8" s="21"/>
      <c r="I8" s="21"/>
      <c r="J8" s="19"/>
    </row>
    <row r="9" spans="2:10" x14ac:dyDescent="0.2">
      <c r="B9" s="76" t="s">
        <v>9</v>
      </c>
      <c r="C9" s="47" t="s">
        <v>6</v>
      </c>
      <c r="D9" s="52" t="s">
        <v>10</v>
      </c>
      <c r="E9" s="2"/>
      <c r="F9" s="52" t="s">
        <v>13</v>
      </c>
      <c r="G9" s="47">
        <v>0.63</v>
      </c>
      <c r="H9" s="64">
        <v>3.0000000000000001E-3</v>
      </c>
      <c r="I9" s="22">
        <f t="shared" ref="I9:I47" si="0">H9/G9*100</f>
        <v>0.47619047619047622</v>
      </c>
      <c r="J9" s="90">
        <f>(H9+H10)/G9*100</f>
        <v>0.95238095238095244</v>
      </c>
    </row>
    <row r="10" spans="2:10" ht="13.5" thickBot="1" x14ac:dyDescent="0.25">
      <c r="B10" s="77"/>
      <c r="C10" s="48" t="s">
        <v>7</v>
      </c>
      <c r="D10" s="53" t="s">
        <v>10</v>
      </c>
      <c r="E10" s="5"/>
      <c r="F10" s="53" t="s">
        <v>13</v>
      </c>
      <c r="G10" s="48">
        <v>0.63</v>
      </c>
      <c r="H10" s="65">
        <v>3.0000000000000001E-3</v>
      </c>
      <c r="I10" s="23">
        <f t="shared" si="0"/>
        <v>0.47619047619047622</v>
      </c>
      <c r="J10" s="91"/>
    </row>
    <row r="11" spans="2:10" x14ac:dyDescent="0.2">
      <c r="B11" s="80" t="s">
        <v>11</v>
      </c>
      <c r="C11" s="16" t="s">
        <v>6</v>
      </c>
      <c r="D11" s="17" t="s">
        <v>10</v>
      </c>
      <c r="E11" s="59">
        <v>2017</v>
      </c>
      <c r="F11" s="17" t="s">
        <v>13</v>
      </c>
      <c r="G11" s="16">
        <v>2.5</v>
      </c>
      <c r="H11" s="66">
        <v>0.23</v>
      </c>
      <c r="I11" s="24">
        <f t="shared" si="0"/>
        <v>9.1999999999999993</v>
      </c>
      <c r="J11" s="88">
        <f>(H11+H12)/G11*100</f>
        <v>18.399999999999999</v>
      </c>
    </row>
    <row r="12" spans="2:10" ht="13.5" thickBot="1" x14ac:dyDescent="0.25">
      <c r="B12" s="82"/>
      <c r="C12" s="49" t="s">
        <v>7</v>
      </c>
      <c r="D12" s="18" t="s">
        <v>10</v>
      </c>
      <c r="E12" s="60">
        <v>2017</v>
      </c>
      <c r="F12" s="18" t="s">
        <v>13</v>
      </c>
      <c r="G12" s="49">
        <v>2.5</v>
      </c>
      <c r="H12" s="67">
        <v>0.23</v>
      </c>
      <c r="I12" s="25">
        <f t="shared" si="0"/>
        <v>9.1999999999999993</v>
      </c>
      <c r="J12" s="89"/>
    </row>
    <row r="13" spans="2:10" x14ac:dyDescent="0.2">
      <c r="B13" s="76" t="s">
        <v>12</v>
      </c>
      <c r="C13" s="47" t="s">
        <v>6</v>
      </c>
      <c r="D13" s="52" t="s">
        <v>10</v>
      </c>
      <c r="E13" s="2">
        <v>2017</v>
      </c>
      <c r="F13" s="52" t="s">
        <v>13</v>
      </c>
      <c r="G13" s="47">
        <v>2.5</v>
      </c>
      <c r="H13" s="64">
        <v>0.14299999999999999</v>
      </c>
      <c r="I13" s="22">
        <f t="shared" si="0"/>
        <v>5.72</v>
      </c>
      <c r="J13" s="90">
        <f>(H13+H14)/G13*100</f>
        <v>11.44</v>
      </c>
    </row>
    <row r="14" spans="2:10" ht="13.5" thickBot="1" x14ac:dyDescent="0.25">
      <c r="B14" s="77"/>
      <c r="C14" s="48" t="s">
        <v>7</v>
      </c>
      <c r="D14" s="53" t="s">
        <v>10</v>
      </c>
      <c r="E14" s="5">
        <v>2017</v>
      </c>
      <c r="F14" s="53" t="s">
        <v>13</v>
      </c>
      <c r="G14" s="48">
        <v>2.5</v>
      </c>
      <c r="H14" s="65">
        <v>0.14299999999999999</v>
      </c>
      <c r="I14" s="23">
        <f t="shared" si="0"/>
        <v>5.72</v>
      </c>
      <c r="J14" s="91"/>
    </row>
    <row r="15" spans="2:10" x14ac:dyDescent="0.2">
      <c r="B15" s="80" t="s">
        <v>14</v>
      </c>
      <c r="C15" s="16" t="s">
        <v>6</v>
      </c>
      <c r="D15" s="17" t="s">
        <v>15</v>
      </c>
      <c r="E15" s="59">
        <v>2013</v>
      </c>
      <c r="F15" s="17" t="s">
        <v>13</v>
      </c>
      <c r="G15" s="16">
        <v>0.25</v>
      </c>
      <c r="H15" s="66">
        <v>0.04</v>
      </c>
      <c r="I15" s="24">
        <f t="shared" si="0"/>
        <v>16</v>
      </c>
      <c r="J15" s="88">
        <f>(H15+H16)/G15*100</f>
        <v>32</v>
      </c>
    </row>
    <row r="16" spans="2:10" ht="13.5" thickBot="1" x14ac:dyDescent="0.25">
      <c r="B16" s="82"/>
      <c r="C16" s="49" t="s">
        <v>7</v>
      </c>
      <c r="D16" s="18" t="s">
        <v>15</v>
      </c>
      <c r="E16" s="60">
        <v>2013</v>
      </c>
      <c r="F16" s="18" t="s">
        <v>13</v>
      </c>
      <c r="G16" s="49">
        <v>0.25</v>
      </c>
      <c r="H16" s="67">
        <v>0.04</v>
      </c>
      <c r="I16" s="25">
        <f t="shared" si="0"/>
        <v>16</v>
      </c>
      <c r="J16" s="89"/>
    </row>
    <row r="17" spans="2:10" x14ac:dyDescent="0.2">
      <c r="B17" s="76" t="s">
        <v>16</v>
      </c>
      <c r="C17" s="47" t="s">
        <v>6</v>
      </c>
      <c r="D17" s="52" t="s">
        <v>10</v>
      </c>
      <c r="E17" s="2">
        <v>2009</v>
      </c>
      <c r="F17" s="52" t="s">
        <v>13</v>
      </c>
      <c r="G17" s="47">
        <v>0.25</v>
      </c>
      <c r="H17" s="64">
        <v>0.02</v>
      </c>
      <c r="I17" s="22">
        <f t="shared" si="0"/>
        <v>8</v>
      </c>
      <c r="J17" s="90">
        <f>(H17+H18)/G18*100</f>
        <v>16</v>
      </c>
    </row>
    <row r="18" spans="2:10" ht="13.5" thickBot="1" x14ac:dyDescent="0.25">
      <c r="B18" s="77"/>
      <c r="C18" s="48" t="s">
        <v>7</v>
      </c>
      <c r="D18" s="53" t="s">
        <v>10</v>
      </c>
      <c r="E18" s="5">
        <v>2009</v>
      </c>
      <c r="F18" s="53" t="s">
        <v>13</v>
      </c>
      <c r="G18" s="48">
        <v>0.25</v>
      </c>
      <c r="H18" s="65">
        <v>0.02</v>
      </c>
      <c r="I18" s="23">
        <f t="shared" si="0"/>
        <v>8</v>
      </c>
      <c r="J18" s="91"/>
    </row>
    <row r="19" spans="2:10" x14ac:dyDescent="0.2">
      <c r="B19" s="80" t="s">
        <v>17</v>
      </c>
      <c r="C19" s="16" t="s">
        <v>6</v>
      </c>
      <c r="D19" s="17" t="s">
        <v>10</v>
      </c>
      <c r="E19" s="59">
        <v>2009</v>
      </c>
      <c r="F19" s="17" t="s">
        <v>13</v>
      </c>
      <c r="G19" s="16">
        <v>0.25</v>
      </c>
      <c r="H19" s="66">
        <v>3.5000000000000003E-2</v>
      </c>
      <c r="I19" s="24">
        <f t="shared" si="0"/>
        <v>14.000000000000002</v>
      </c>
      <c r="J19" s="88">
        <f>(H19+H20)/G19*100</f>
        <v>28.000000000000004</v>
      </c>
    </row>
    <row r="20" spans="2:10" ht="13.5" thickBot="1" x14ac:dyDescent="0.25">
      <c r="B20" s="82"/>
      <c r="C20" s="49" t="s">
        <v>7</v>
      </c>
      <c r="D20" s="18" t="s">
        <v>10</v>
      </c>
      <c r="E20" s="60">
        <v>2009</v>
      </c>
      <c r="F20" s="18" t="s">
        <v>13</v>
      </c>
      <c r="G20" s="49">
        <v>0.25</v>
      </c>
      <c r="H20" s="67">
        <v>3.5000000000000003E-2</v>
      </c>
      <c r="I20" s="25">
        <f t="shared" si="0"/>
        <v>14.000000000000002</v>
      </c>
      <c r="J20" s="89"/>
    </row>
    <row r="21" spans="2:10" x14ac:dyDescent="0.2">
      <c r="B21" s="76" t="s">
        <v>18</v>
      </c>
      <c r="C21" s="4" t="s">
        <v>6</v>
      </c>
      <c r="D21" s="14" t="s">
        <v>19</v>
      </c>
      <c r="E21" s="2">
        <v>1982</v>
      </c>
      <c r="F21" s="14" t="s">
        <v>13</v>
      </c>
      <c r="G21" s="4">
        <v>0.63</v>
      </c>
      <c r="H21" s="68">
        <v>0.15</v>
      </c>
      <c r="I21" s="26">
        <f t="shared" si="0"/>
        <v>23.809523809523807</v>
      </c>
      <c r="J21" s="78">
        <f>(H21+H22)/G21*100</f>
        <v>47.619047619047613</v>
      </c>
    </row>
    <row r="22" spans="2:10" ht="13.5" thickBot="1" x14ac:dyDescent="0.25">
      <c r="B22" s="77"/>
      <c r="C22" s="13" t="s">
        <v>7</v>
      </c>
      <c r="D22" s="54" t="s">
        <v>19</v>
      </c>
      <c r="E22" s="5">
        <v>1982</v>
      </c>
      <c r="F22" s="54" t="s">
        <v>13</v>
      </c>
      <c r="G22" s="13">
        <v>0.63</v>
      </c>
      <c r="H22" s="69">
        <v>0.15</v>
      </c>
      <c r="I22" s="28">
        <f t="shared" si="0"/>
        <v>23.809523809523807</v>
      </c>
      <c r="J22" s="79"/>
    </row>
    <row r="23" spans="2:10" x14ac:dyDescent="0.2">
      <c r="B23" s="80" t="s">
        <v>20</v>
      </c>
      <c r="C23" s="9" t="s">
        <v>6</v>
      </c>
      <c r="D23" s="10" t="s">
        <v>19</v>
      </c>
      <c r="E23" s="59">
        <v>1979</v>
      </c>
      <c r="F23" s="10" t="s">
        <v>13</v>
      </c>
      <c r="G23" s="9">
        <v>0.63</v>
      </c>
      <c r="H23" s="70">
        <v>0.19700000000000001</v>
      </c>
      <c r="I23" s="29">
        <f t="shared" si="0"/>
        <v>31.269841269841269</v>
      </c>
      <c r="J23" s="81">
        <f>(H23+H24)/G23*100</f>
        <v>62.539682539682538</v>
      </c>
    </row>
    <row r="24" spans="2:10" ht="13.5" thickBot="1" x14ac:dyDescent="0.25">
      <c r="B24" s="82"/>
      <c r="C24" s="6" t="s">
        <v>7</v>
      </c>
      <c r="D24" s="55" t="s">
        <v>19</v>
      </c>
      <c r="E24" s="60">
        <v>1979</v>
      </c>
      <c r="F24" s="55" t="s">
        <v>13</v>
      </c>
      <c r="G24" s="6">
        <v>0.63</v>
      </c>
      <c r="H24" s="71">
        <v>0.19700000000000001</v>
      </c>
      <c r="I24" s="27">
        <f t="shared" si="0"/>
        <v>31.269841269841269</v>
      </c>
      <c r="J24" s="83"/>
    </row>
    <row r="25" spans="2:10" x14ac:dyDescent="0.2">
      <c r="B25" s="76" t="s">
        <v>21</v>
      </c>
      <c r="C25" s="3" t="s">
        <v>6</v>
      </c>
      <c r="D25" s="56" t="s">
        <v>19</v>
      </c>
      <c r="E25" s="2">
        <v>1979</v>
      </c>
      <c r="F25" s="56" t="s">
        <v>13</v>
      </c>
      <c r="G25" s="3">
        <v>1</v>
      </c>
      <c r="H25" s="68">
        <v>0.01</v>
      </c>
      <c r="I25" s="26">
        <f t="shared" si="0"/>
        <v>1</v>
      </c>
      <c r="J25" s="78">
        <f>(H25+H26)/G25*100</f>
        <v>2</v>
      </c>
    </row>
    <row r="26" spans="2:10" ht="13.5" thickBot="1" x14ac:dyDescent="0.25">
      <c r="B26" s="77"/>
      <c r="C26" s="50" t="s">
        <v>7</v>
      </c>
      <c r="D26" s="57" t="s">
        <v>19</v>
      </c>
      <c r="E26" s="5">
        <v>1979</v>
      </c>
      <c r="F26" s="57" t="s">
        <v>13</v>
      </c>
      <c r="G26" s="50">
        <v>1</v>
      </c>
      <c r="H26" s="69">
        <v>0.01</v>
      </c>
      <c r="I26" s="28">
        <f t="shared" si="0"/>
        <v>1</v>
      </c>
      <c r="J26" s="79"/>
    </row>
    <row r="27" spans="2:10" ht="13.5" thickBot="1" x14ac:dyDescent="0.25">
      <c r="B27" s="45" t="s">
        <v>22</v>
      </c>
      <c r="C27" s="51" t="s">
        <v>6</v>
      </c>
      <c r="D27" s="12" t="s">
        <v>19</v>
      </c>
      <c r="E27" s="61">
        <v>1989</v>
      </c>
      <c r="F27" s="12" t="s">
        <v>13</v>
      </c>
      <c r="G27" s="51">
        <v>0.4</v>
      </c>
      <c r="H27" s="72">
        <v>2.4E-2</v>
      </c>
      <c r="I27" s="62">
        <f t="shared" si="0"/>
        <v>6</v>
      </c>
      <c r="J27" s="74">
        <f>(H27)/G27*100</f>
        <v>6</v>
      </c>
    </row>
    <row r="28" spans="2:10" ht="13.5" thickBot="1" x14ac:dyDescent="0.25">
      <c r="B28" s="46" t="s">
        <v>23</v>
      </c>
      <c r="C28" s="7" t="s">
        <v>6</v>
      </c>
      <c r="D28" s="58" t="s">
        <v>19</v>
      </c>
      <c r="E28" s="37">
        <v>1983</v>
      </c>
      <c r="F28" s="58" t="s">
        <v>13</v>
      </c>
      <c r="G28" s="7">
        <v>0.63</v>
      </c>
      <c r="H28" s="73">
        <v>0.02</v>
      </c>
      <c r="I28" s="63">
        <f t="shared" si="0"/>
        <v>3.1746031746031744</v>
      </c>
      <c r="J28" s="75">
        <f>(H28)/G28*100</f>
        <v>3.1746031746031744</v>
      </c>
    </row>
    <row r="29" spans="2:10" x14ac:dyDescent="0.2">
      <c r="B29" s="80" t="s">
        <v>24</v>
      </c>
      <c r="C29" s="9" t="s">
        <v>6</v>
      </c>
      <c r="D29" s="10" t="s">
        <v>19</v>
      </c>
      <c r="E29" s="59">
        <v>2004</v>
      </c>
      <c r="F29" s="10" t="s">
        <v>13</v>
      </c>
      <c r="G29" s="9">
        <v>0.63</v>
      </c>
      <c r="H29" s="70">
        <v>0</v>
      </c>
      <c r="I29" s="29">
        <f t="shared" si="0"/>
        <v>0</v>
      </c>
      <c r="J29" s="81">
        <f>(H29+H30)/G30*100</f>
        <v>0</v>
      </c>
    </row>
    <row r="30" spans="2:10" ht="13.5" thickBot="1" x14ac:dyDescent="0.25">
      <c r="B30" s="82"/>
      <c r="C30" s="6" t="s">
        <v>7</v>
      </c>
      <c r="D30" s="55" t="s">
        <v>19</v>
      </c>
      <c r="E30" s="60">
        <v>2004</v>
      </c>
      <c r="F30" s="55" t="s">
        <v>13</v>
      </c>
      <c r="G30" s="6">
        <v>0.63</v>
      </c>
      <c r="H30" s="71">
        <v>0</v>
      </c>
      <c r="I30" s="27">
        <f t="shared" si="0"/>
        <v>0</v>
      </c>
      <c r="J30" s="83"/>
    </row>
    <row r="31" spans="2:10" x14ac:dyDescent="0.2">
      <c r="B31" s="76" t="s">
        <v>25</v>
      </c>
      <c r="C31" s="4" t="s">
        <v>26</v>
      </c>
      <c r="D31" s="14" t="s">
        <v>19</v>
      </c>
      <c r="E31" s="2">
        <v>1996</v>
      </c>
      <c r="F31" s="14" t="s">
        <v>13</v>
      </c>
      <c r="G31" s="4">
        <v>0.4</v>
      </c>
      <c r="H31" s="68">
        <v>0.03</v>
      </c>
      <c r="I31" s="4">
        <f t="shared" si="0"/>
        <v>7.5</v>
      </c>
      <c r="J31" s="84">
        <f>(H31+H32)/G31*100</f>
        <v>15</v>
      </c>
    </row>
    <row r="32" spans="2:10" ht="13.5" thickBot="1" x14ac:dyDescent="0.25">
      <c r="B32" s="77"/>
      <c r="C32" s="13" t="s">
        <v>7</v>
      </c>
      <c r="D32" s="54" t="s">
        <v>19</v>
      </c>
      <c r="E32" s="5">
        <v>1996</v>
      </c>
      <c r="F32" s="54" t="s">
        <v>13</v>
      </c>
      <c r="G32" s="13">
        <v>0.4</v>
      </c>
      <c r="H32" s="69">
        <v>0.03</v>
      </c>
      <c r="I32" s="13">
        <f t="shared" si="0"/>
        <v>7.5</v>
      </c>
      <c r="J32" s="85"/>
    </row>
    <row r="33" spans="2:10" ht="13.5" thickBot="1" x14ac:dyDescent="0.25">
      <c r="B33" s="45" t="s">
        <v>27</v>
      </c>
      <c r="C33" s="51" t="s">
        <v>29</v>
      </c>
      <c r="D33" s="12" t="s">
        <v>19</v>
      </c>
      <c r="E33" s="61">
        <v>1980</v>
      </c>
      <c r="F33" s="12" t="s">
        <v>13</v>
      </c>
      <c r="G33" s="51">
        <v>0.25</v>
      </c>
      <c r="H33" s="72">
        <v>1.7000000000000001E-2</v>
      </c>
      <c r="I33" s="51">
        <f t="shared" si="0"/>
        <v>6.8000000000000007</v>
      </c>
      <c r="J33" s="11">
        <f>H33/G33*100</f>
        <v>6.8000000000000007</v>
      </c>
    </row>
    <row r="34" spans="2:10" ht="13.5" thickBot="1" x14ac:dyDescent="0.25">
      <c r="B34" s="46" t="s">
        <v>28</v>
      </c>
      <c r="C34" s="7" t="s">
        <v>6</v>
      </c>
      <c r="D34" s="58" t="s">
        <v>19</v>
      </c>
      <c r="E34" s="37">
        <v>1980</v>
      </c>
      <c r="F34" s="58" t="s">
        <v>13</v>
      </c>
      <c r="G34" s="7">
        <v>0.25</v>
      </c>
      <c r="H34" s="73">
        <v>3.7000000000000002E-3</v>
      </c>
      <c r="I34" s="7">
        <f t="shared" si="0"/>
        <v>1.48</v>
      </c>
      <c r="J34" s="8">
        <f>(H34)/G34*100</f>
        <v>1.48</v>
      </c>
    </row>
    <row r="35" spans="2:10" x14ac:dyDescent="0.2">
      <c r="B35" s="80" t="s">
        <v>30</v>
      </c>
      <c r="C35" s="9" t="s">
        <v>6</v>
      </c>
      <c r="D35" s="10" t="s">
        <v>19</v>
      </c>
      <c r="E35" s="59">
        <v>1986</v>
      </c>
      <c r="F35" s="10" t="s">
        <v>13</v>
      </c>
      <c r="G35" s="9">
        <v>0.4</v>
      </c>
      <c r="H35" s="70">
        <v>0</v>
      </c>
      <c r="I35" s="9">
        <f t="shared" si="0"/>
        <v>0</v>
      </c>
      <c r="J35" s="86">
        <f>(H35+H36)/G35*100</f>
        <v>0</v>
      </c>
    </row>
    <row r="36" spans="2:10" ht="13.5" thickBot="1" x14ac:dyDescent="0.25">
      <c r="B36" s="82"/>
      <c r="C36" s="6" t="s">
        <v>7</v>
      </c>
      <c r="D36" s="55" t="s">
        <v>15</v>
      </c>
      <c r="E36" s="60">
        <v>1986</v>
      </c>
      <c r="F36" s="55" t="s">
        <v>13</v>
      </c>
      <c r="G36" s="6">
        <v>0.4</v>
      </c>
      <c r="H36" s="71">
        <v>0</v>
      </c>
      <c r="I36" s="6">
        <f t="shared" si="0"/>
        <v>0</v>
      </c>
      <c r="J36" s="87"/>
    </row>
    <row r="37" spans="2:10" x14ac:dyDescent="0.2">
      <c r="B37" s="76" t="s">
        <v>31</v>
      </c>
      <c r="C37" s="3" t="s">
        <v>6</v>
      </c>
      <c r="D37" s="56" t="s">
        <v>19</v>
      </c>
      <c r="E37" s="2">
        <v>2001</v>
      </c>
      <c r="F37" s="56" t="s">
        <v>13</v>
      </c>
      <c r="G37" s="26">
        <v>0.63</v>
      </c>
      <c r="H37" s="68">
        <v>0.155</v>
      </c>
      <c r="I37" s="26">
        <f t="shared" si="0"/>
        <v>24.603174603174601</v>
      </c>
      <c r="J37" s="78">
        <f>(H37+H38)/G38*100</f>
        <v>49.206349206349202</v>
      </c>
    </row>
    <row r="38" spans="2:10" ht="13.5" thickBot="1" x14ac:dyDescent="0.25">
      <c r="B38" s="77"/>
      <c r="C38" s="50" t="s">
        <v>7</v>
      </c>
      <c r="D38" s="57" t="s">
        <v>19</v>
      </c>
      <c r="E38" s="5">
        <v>2001</v>
      </c>
      <c r="F38" s="57" t="s">
        <v>13</v>
      </c>
      <c r="G38" s="28">
        <v>0.63</v>
      </c>
      <c r="H38" s="69">
        <v>0.155</v>
      </c>
      <c r="I38" s="28">
        <f t="shared" si="0"/>
        <v>24.603174603174601</v>
      </c>
      <c r="J38" s="79"/>
    </row>
    <row r="39" spans="2:10" ht="13.5" thickBot="1" x14ac:dyDescent="0.25">
      <c r="B39" s="45" t="s">
        <v>32</v>
      </c>
      <c r="C39" s="51" t="s">
        <v>6</v>
      </c>
      <c r="D39" s="12" t="s">
        <v>19</v>
      </c>
      <c r="E39" s="61">
        <v>1998</v>
      </c>
      <c r="F39" s="12" t="s">
        <v>13</v>
      </c>
      <c r="G39" s="62">
        <v>0.25</v>
      </c>
      <c r="H39" s="72">
        <v>2.1999999999999999E-2</v>
      </c>
      <c r="I39" s="62">
        <f t="shared" si="0"/>
        <v>8.7999999999999989</v>
      </c>
      <c r="J39" s="74">
        <f>(H39)/G39*100</f>
        <v>8.7999999999999989</v>
      </c>
    </row>
    <row r="40" spans="2:10" ht="13.5" thickBot="1" x14ac:dyDescent="0.25">
      <c r="B40" s="46" t="s">
        <v>33</v>
      </c>
      <c r="C40" s="7" t="s">
        <v>6</v>
      </c>
      <c r="D40" s="58" t="s">
        <v>19</v>
      </c>
      <c r="E40" s="37">
        <v>1996</v>
      </c>
      <c r="F40" s="58" t="s">
        <v>13</v>
      </c>
      <c r="G40" s="63">
        <v>0.4</v>
      </c>
      <c r="H40" s="73">
        <v>1.2E-2</v>
      </c>
      <c r="I40" s="63">
        <f t="shared" si="0"/>
        <v>3</v>
      </c>
      <c r="J40" s="75">
        <f>(H40)/G40*100</f>
        <v>3</v>
      </c>
    </row>
    <row r="41" spans="2:10" ht="13.5" thickBot="1" x14ac:dyDescent="0.25">
      <c r="B41" s="45" t="s">
        <v>34</v>
      </c>
      <c r="C41" s="51" t="s">
        <v>6</v>
      </c>
      <c r="D41" s="12" t="s">
        <v>19</v>
      </c>
      <c r="E41" s="61">
        <v>1996</v>
      </c>
      <c r="F41" s="12" t="s">
        <v>13</v>
      </c>
      <c r="G41" s="62">
        <v>0.4</v>
      </c>
      <c r="H41" s="72">
        <v>4.0000000000000001E-3</v>
      </c>
      <c r="I41" s="62">
        <f t="shared" si="0"/>
        <v>1</v>
      </c>
      <c r="J41" s="74">
        <f>(H41)/G41*100</f>
        <v>1</v>
      </c>
    </row>
    <row r="42" spans="2:10" x14ac:dyDescent="0.2">
      <c r="B42" s="76" t="s">
        <v>35</v>
      </c>
      <c r="C42" s="3" t="s">
        <v>6</v>
      </c>
      <c r="D42" s="56" t="s">
        <v>19</v>
      </c>
      <c r="E42" s="2">
        <v>1999</v>
      </c>
      <c r="F42" s="56" t="s">
        <v>13</v>
      </c>
      <c r="G42" s="26">
        <v>0.4</v>
      </c>
      <c r="H42" s="68">
        <v>7.8E-2</v>
      </c>
      <c r="I42" s="26">
        <f t="shared" si="0"/>
        <v>19.499999999999996</v>
      </c>
      <c r="J42" s="78">
        <f>(H42+H43)/G43*100</f>
        <v>38.999999999999993</v>
      </c>
    </row>
    <row r="43" spans="2:10" ht="13.5" thickBot="1" x14ac:dyDescent="0.25">
      <c r="B43" s="77"/>
      <c r="C43" s="50" t="s">
        <v>7</v>
      </c>
      <c r="D43" s="57" t="s">
        <v>19</v>
      </c>
      <c r="E43" s="5">
        <v>1999</v>
      </c>
      <c r="F43" s="57" t="s">
        <v>13</v>
      </c>
      <c r="G43" s="28">
        <v>0.4</v>
      </c>
      <c r="H43" s="69">
        <v>7.8E-2</v>
      </c>
      <c r="I43" s="28">
        <f t="shared" si="0"/>
        <v>19.499999999999996</v>
      </c>
      <c r="J43" s="79"/>
    </row>
    <row r="44" spans="2:10" x14ac:dyDescent="0.2">
      <c r="B44" s="80" t="s">
        <v>36</v>
      </c>
      <c r="C44" s="16" t="s">
        <v>6</v>
      </c>
      <c r="D44" s="17" t="s">
        <v>19</v>
      </c>
      <c r="E44" s="59">
        <v>1980</v>
      </c>
      <c r="F44" s="17" t="s">
        <v>13</v>
      </c>
      <c r="G44" s="16">
        <v>0.4</v>
      </c>
      <c r="H44" s="70">
        <v>8.5000000000000006E-2</v>
      </c>
      <c r="I44" s="29">
        <f t="shared" si="0"/>
        <v>21.25</v>
      </c>
      <c r="J44" s="81">
        <f>(H44+H45)/G44*100</f>
        <v>42.5</v>
      </c>
    </row>
    <row r="45" spans="2:10" ht="13.5" thickBot="1" x14ac:dyDescent="0.25">
      <c r="B45" s="82"/>
      <c r="C45" s="49" t="s">
        <v>7</v>
      </c>
      <c r="D45" s="18" t="s">
        <v>19</v>
      </c>
      <c r="E45" s="60">
        <v>1980</v>
      </c>
      <c r="F45" s="18" t="s">
        <v>13</v>
      </c>
      <c r="G45" s="49">
        <v>0.4</v>
      </c>
      <c r="H45" s="71">
        <v>8.5000000000000006E-2</v>
      </c>
      <c r="I45" s="27">
        <f t="shared" si="0"/>
        <v>21.25</v>
      </c>
      <c r="J45" s="83"/>
    </row>
    <row r="46" spans="2:10" x14ac:dyDescent="0.2">
      <c r="B46" s="76" t="s">
        <v>40</v>
      </c>
      <c r="C46" s="3" t="s">
        <v>6</v>
      </c>
      <c r="D46" s="56" t="s">
        <v>19</v>
      </c>
      <c r="E46" s="2">
        <v>1999</v>
      </c>
      <c r="F46" s="56" t="s">
        <v>13</v>
      </c>
      <c r="G46" s="26">
        <v>1</v>
      </c>
      <c r="H46" s="68">
        <v>4.9000000000000002E-2</v>
      </c>
      <c r="I46" s="26">
        <f t="shared" si="0"/>
        <v>4.9000000000000004</v>
      </c>
      <c r="J46" s="78">
        <f>(H46+H47)/G47*100</f>
        <v>9.8000000000000007</v>
      </c>
    </row>
    <row r="47" spans="2:10" ht="13.5" thickBot="1" x14ac:dyDescent="0.25">
      <c r="B47" s="77"/>
      <c r="C47" s="50" t="s">
        <v>7</v>
      </c>
      <c r="D47" s="57" t="s">
        <v>19</v>
      </c>
      <c r="E47" s="5">
        <v>1999</v>
      </c>
      <c r="F47" s="57" t="s">
        <v>13</v>
      </c>
      <c r="G47" s="28">
        <v>1</v>
      </c>
      <c r="H47" s="69">
        <v>4.9000000000000002E-2</v>
      </c>
      <c r="I47" s="28">
        <f t="shared" si="0"/>
        <v>4.9000000000000004</v>
      </c>
      <c r="J47" s="79"/>
    </row>
  </sheetData>
  <mergeCells count="32">
    <mergeCell ref="B9:B10"/>
    <mergeCell ref="J9:J10"/>
    <mergeCell ref="B11:B12"/>
    <mergeCell ref="J11:J12"/>
    <mergeCell ref="B13:B14"/>
    <mergeCell ref="J13:J14"/>
    <mergeCell ref="B15:B16"/>
    <mergeCell ref="J15:J16"/>
    <mergeCell ref="B17:B18"/>
    <mergeCell ref="J17:J18"/>
    <mergeCell ref="B19:B20"/>
    <mergeCell ref="J19:J20"/>
    <mergeCell ref="B21:B22"/>
    <mergeCell ref="J21:J22"/>
    <mergeCell ref="B23:B24"/>
    <mergeCell ref="J23:J24"/>
    <mergeCell ref="B25:B26"/>
    <mergeCell ref="J25:J26"/>
    <mergeCell ref="B29:B30"/>
    <mergeCell ref="J29:J30"/>
    <mergeCell ref="B31:B32"/>
    <mergeCell ref="J31:J32"/>
    <mergeCell ref="B35:B36"/>
    <mergeCell ref="J35:J36"/>
    <mergeCell ref="B46:B47"/>
    <mergeCell ref="J46:J47"/>
    <mergeCell ref="B37:B38"/>
    <mergeCell ref="J37:J38"/>
    <mergeCell ref="B42:B43"/>
    <mergeCell ref="J42:J43"/>
    <mergeCell ref="B44:B45"/>
    <mergeCell ref="J44:J4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Нагрузка трансформаторов 06.22</vt:lpstr>
      <vt:lpstr>Нагрузка трансформаторов 12.22</vt:lpstr>
    </vt:vector>
  </TitlesOfParts>
  <Company>МРСК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Денисова Светлана Алексеевна</dc:creator>
  <cp:lastModifiedBy>Администратор</cp:lastModifiedBy>
  <dcterms:created xsi:type="dcterms:W3CDTF">2021-02-12T01:47:39Z</dcterms:created>
  <dcterms:modified xsi:type="dcterms:W3CDTF">2023-04-13T04:37:34Z</dcterms:modified>
</cp:coreProperties>
</file>